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<sst xmlns="http://schemas.openxmlformats.org/spreadsheetml/2006/main" count="128" uniqueCount="68">
  <si>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</si>
  <si>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</si>
  <si>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</si>
  <si>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</si>
  <si>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</si>
  <si>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</si>
  <si>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</si>
  <si>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</si>
  <si>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</si>
  <si>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</si>
  <si>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</si>
  <si>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</si>
  <si>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</si>
  <si>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</si>
  <si>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</si>
  <si>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</si>
  <si>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</si>
  <si>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</si>
  <si>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</si>
  <si>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measurements. If a measurement is below the background then the upper bound shown is the 90% confidence limit.</t>
  </si>
  <si>
    <t>CNL Measurements:</t>
  </si>
  <si>
    <t xml:space="preserve">Sample Description </t>
  </si>
  <si>
    <t>Manufacturer</t>
  </si>
  <si>
    <t>Mass (g)</t>
  </si>
  <si>
    <t>Live Time (days)</t>
  </si>
  <si>
    <t>Counting Dates 
(if applicable)</t>
  </si>
  <si>
    <t>CNL P01</t>
  </si>
  <si>
    <t>34.6111 g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</si>
  <si>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</si>
  <si>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</si>
  <si>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</si>
  <si>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</si>
  <si>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</si>
  <si>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</si>
  <si>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</si>
  <si>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</si>
  <si>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</si>
  <si>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Fish
2 Pacific Salmon</t>
  </si>
  <si>
    <t>Run: 230705</t>
  </si>
  <si>
    <t>(mBq/kg)</t>
  </si>
  <si>
    <t>&lt;68.32</t>
  </si>
  <si>
    <t>&lt;2868.00</t>
  </si>
  <si>
    <t>&lt;34.58</t>
  </si>
  <si>
    <t>+-</t>
  </si>
  <si>
    <t>&lt;115.20</t>
  </si>
  <si>
    <t>(ppm / ppb / ppt)</t>
  </si>
  <si>
    <t>This is the standard background to be subtracted from samples beginning on May 25, 2018</t>
  </si>
  <si>
    <t>7Be:</t>
  </si>
  <si>
    <t>54Mn</t>
  </si>
  <si>
    <t>228Ac:</t>
  </si>
  <si>
    <t>234Cs</t>
  </si>
  <si>
    <t>&lt;358.40</t>
  </si>
  <si>
    <t>&lt;84.11</t>
  </si>
  <si>
    <t>&lt;180.70</t>
  </si>
  <si>
    <t>&lt;29.29</t>
  </si>
  <si>
    <t>CNL P02</t>
  </si>
  <si>
    <t>27.7983 g</t>
  </si>
  <si>
    <t>Pan-AM Processed Resin</t>
  </si>
  <si>
    <t>Run: 23071204
230725</t>
  </si>
  <si>
    <t>&lt;30.27</t>
  </si>
  <si>
    <t>&lt;9.94</t>
  </si>
  <si>
    <t>134Cs:</t>
  </si>
  <si>
    <t>&lt;148.20</t>
  </si>
  <si>
    <t>&lt;5.57</t>
  </si>
  <si>
    <t>In Progress and To Be Measured:</t>
  </si>
  <si>
    <t>Next Sample</t>
  </si>
  <si>
    <t>Queue: Empty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</si>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</sst>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58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color indexed="8"/>
      <name val="Bitstream Vera Serif"/>
      <family val="1"/>
    </font>
    <font>
      <sz val="8"/>
      <color indexed="17"/>
      <name val="Bitstream Vera Serif"/>
      <family val="1"/>
    </font>
    <font>
      <sz val="9"/>
      <color indexed="17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8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2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9" borderId="5" xfId="0" applyFont="1" applyFill="1" applyBorder="1" applyAlignment="1">
      <alignment horizontal="center" vertical="center" wrapText="1"/>
    </xf>
    <xf numFmtId="164" fontId="16" fillId="9" borderId="5" xfId="0" applyFont="1" applyFill="1" applyBorder="1" applyAlignment="1">
      <alignment horizontal="center" vertical="center" wrapText="1"/>
    </xf>
    <xf numFmtId="167" fontId="18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5" fillId="9" borderId="2" xfId="0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3" fillId="9" borderId="6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6" fontId="13" fillId="14" borderId="4" xfId="0" applyNumberFormat="1" applyFont="1" applyFill="1" applyBorder="1" applyAlignment="1">
      <alignment horizontal="right" vertical="center" wrapText="1"/>
    </xf>
    <xf numFmtId="166" fontId="13" fillId="14" borderId="6" xfId="0" applyNumberFormat="1" applyFont="1" applyFill="1" applyBorder="1" applyAlignment="1">
      <alignment horizontal="left" vertical="center" wrapText="1"/>
    </xf>
    <xf numFmtId="164" fontId="15" fillId="14" borderId="2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left" vertical="center" wrapText="1"/>
    </xf>
    <xf numFmtId="164" fontId="15" fillId="9" borderId="4" xfId="0" applyFont="1" applyFill="1" applyBorder="1" applyAlignment="1">
      <alignment horizontal="center" vertical="center" wrapText="1"/>
    </xf>
    <xf numFmtId="164" fontId="15" fillId="9" borderId="7" xfId="0" applyFont="1" applyFill="1" applyBorder="1" applyAlignment="1">
      <alignment horizontal="center" vertical="center" wrapText="1"/>
    </xf>
    <xf numFmtId="164" fontId="15" fillId="9" borderId="6" xfId="0" applyFont="1" applyFill="1" applyBorder="1" applyAlignment="1">
      <alignment horizontal="center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7" fillId="15" borderId="3" xfId="0" applyFont="1" applyFill="1" applyBorder="1" applyAlignment="1">
      <alignment horizontal="center" vertical="center" wrapText="1"/>
    </xf>
    <xf numFmtId="164" fontId="13" fillId="15" borderId="3" xfId="0" applyFont="1" applyFill="1" applyBorder="1" applyAlignment="1">
      <alignment horizontal="center" vertical="center" wrapText="1"/>
    </xf>
    <xf numFmtId="165" fontId="13" fillId="15" borderId="3" xfId="0" applyNumberFormat="1" applyFont="1" applyFill="1" applyBorder="1" applyAlignment="1">
      <alignment horizontal="center" vertical="center" wrapText="1"/>
    </xf>
    <xf numFmtId="166" fontId="13" fillId="15" borderId="3" xfId="0" applyNumberFormat="1" applyFont="1" applyFill="1" applyBorder="1" applyAlignment="1">
      <alignment horizontal="center" vertical="center" wrapText="1"/>
    </xf>
    <xf numFmtId="167" fontId="18" fillId="15" borderId="3" xfId="0" applyNumberFormat="1" applyFont="1" applyFill="1" applyBorder="1" applyAlignment="1">
      <alignment horizontal="center" vertical="center" shrinkToFit="1"/>
    </xf>
    <xf numFmtId="164" fontId="13" fillId="15" borderId="2" xfId="0" applyFont="1" applyFill="1" applyBorder="1" applyAlignment="1">
      <alignment horizontal="center" vertical="center" wrapText="1"/>
    </xf>
    <xf numFmtId="164" fontId="13" fillId="15" borderId="5" xfId="0" applyFont="1" applyFill="1" applyBorder="1" applyAlignment="1">
      <alignment horizontal="center" vertical="center" wrapText="1"/>
    </xf>
    <xf numFmtId="164" fontId="16" fillId="15" borderId="5" xfId="0" applyFont="1" applyFill="1" applyBorder="1" applyAlignment="1">
      <alignment horizontal="center" vertical="center" wrapText="1"/>
    </xf>
    <xf numFmtId="167" fontId="18" fillId="15" borderId="5" xfId="0" applyNumberFormat="1" applyFont="1" applyFill="1" applyBorder="1" applyAlignment="1">
      <alignment horizontal="center" vertical="center" shrinkToFit="1"/>
    </xf>
    <xf numFmtId="168" fontId="13" fillId="15" borderId="4" xfId="0" applyNumberFormat="1" applyFont="1" applyFill="1" applyBorder="1" applyAlignment="1">
      <alignment horizontal="right" vertical="center" wrapText="1"/>
    </xf>
    <xf numFmtId="164" fontId="13" fillId="15" borderId="7" xfId="0" applyFont="1" applyFill="1" applyBorder="1" applyAlignment="1">
      <alignment horizontal="center" vertical="center" wrapText="1"/>
    </xf>
    <xf numFmtId="168" fontId="13" fillId="15" borderId="6" xfId="0" applyNumberFormat="1" applyFont="1" applyFill="1" applyBorder="1" applyAlignment="1">
      <alignment horizontal="left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5" fillId="15" borderId="2" xfId="0" applyFont="1" applyFill="1" applyBorder="1" applyAlignment="1">
      <alignment horizontal="center" vertical="center" wrapText="1"/>
    </xf>
    <xf numFmtId="167" fontId="13" fillId="15" borderId="5" xfId="0" applyNumberFormat="1" applyFont="1" applyFill="1" applyBorder="1" applyAlignment="1">
      <alignment horizontal="center" vertical="center" shrinkToFit="1"/>
    </xf>
    <xf numFmtId="169" fontId="13" fillId="15" borderId="4" xfId="0" applyNumberFormat="1" applyFont="1" applyFill="1" applyBorder="1" applyAlignment="1">
      <alignment horizontal="right" vertical="center" wrapText="1"/>
    </xf>
    <xf numFmtId="169" fontId="13" fillId="15" borderId="7" xfId="0" applyNumberFormat="1" applyFont="1" applyFill="1" applyBorder="1" applyAlignment="1">
      <alignment horizontal="left" vertical="center" wrapText="1"/>
    </xf>
    <xf numFmtId="168" fontId="13" fillId="15" borderId="7" xfId="0" applyNumberFormat="1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left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5" fillId="15" borderId="4" xfId="0" applyFont="1" applyFill="1" applyBorder="1" applyAlignment="1">
      <alignment horizontal="center" vertical="center" wrapText="1"/>
    </xf>
    <xf numFmtId="164" fontId="15" fillId="15" borderId="7" xfId="0" applyFont="1" applyFill="1" applyBorder="1" applyAlignment="1">
      <alignment horizontal="center" vertical="center" wrapText="1"/>
    </xf>
    <xf numFmtId="164" fontId="15" fillId="15" borderId="6" xfId="0" applyFont="1" applyFill="1" applyBorder="1" applyAlignment="1">
      <alignment horizontal="center" vertical="center" wrapText="1"/>
    </xf>
    <xf numFmtId="166" fontId="13" fillId="15" borderId="4" xfId="0" applyNumberFormat="1" applyFont="1" applyFill="1" applyBorder="1" applyAlignment="1">
      <alignment horizontal="right" vertical="center" wrapText="1"/>
    </xf>
    <xf numFmtId="166" fontId="13" fillId="15" borderId="6" xfId="0" applyNumberFormat="1" applyFont="1" applyFill="1" applyBorder="1" applyAlignment="1">
      <alignment horizontal="left" vertical="center" wrapText="1"/>
    </xf>
    <xf numFmtId="164" fontId="13" fillId="15" borderId="8" xfId="0" applyFont="1" applyFill="1" applyBorder="1" applyAlignment="1">
      <alignment horizontal="center" vertical="center" wrapText="1"/>
    </xf>
    <xf numFmtId="164" fontId="13" fillId="15" borderId="9" xfId="0" applyFont="1" applyFill="1" applyBorder="1" applyAlignment="1">
      <alignment horizontal="center" vertical="center" wrapText="1"/>
    </xf>
    <xf numFmtId="167" fontId="13" fillId="15" borderId="8" xfId="0" applyNumberFormat="1" applyFont="1" applyFill="1" applyBorder="1" applyAlignment="1">
      <alignment horizontal="center" vertical="center" shrinkToFit="1"/>
    </xf>
    <xf numFmtId="168" fontId="13" fillId="15" borderId="4" xfId="0" applyNumberFormat="1" applyFont="1" applyFill="1" applyBorder="1" applyAlignment="1">
      <alignment horizontal="center" vertical="center" wrapText="1"/>
    </xf>
    <xf numFmtId="168" fontId="13" fillId="15" borderId="6" xfId="0" applyNumberFormat="1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right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70" fontId="13" fillId="12" borderId="7" xfId="0" applyNumberFormat="1" applyFont="1" applyFill="1" applyBorder="1" applyAlignment="1">
      <alignment horizontal="right" vertical="center" wrapText="1"/>
    </xf>
    <xf numFmtId="170" fontId="13" fillId="12" borderId="7" xfId="0" applyNumberFormat="1" applyFont="1" applyFill="1" applyBorder="1" applyAlignment="1">
      <alignment horizontal="left" vertical="center" wrapText="1"/>
    </xf>
    <xf numFmtId="167" fontId="19" fillId="9" borderId="3" xfId="0" applyNumberFormat="1" applyFont="1" applyFill="1" applyBorder="1" applyAlignment="1">
      <alignment horizontal="center" vertical="center" shrinkToFit="1"/>
    </xf>
    <xf numFmtId="167" fontId="20" fillId="9" borderId="5" xfId="0" applyNumberFormat="1" applyFont="1" applyFill="1" applyBorder="1" applyAlignment="1">
      <alignment horizontal="center"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pgt/CNL/cnlP01/cnlP01.html" TargetMode="External" /><Relationship Id="rId2" Type="http://schemas.openxmlformats.org/officeDocument/2006/relationships/hyperlink" Target="https://www.snolab.ca/users/services/gamma-assay/pgt/CNL/cnlP02/cnlP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="95" zoomScaleNormal="95" workbookViewId="0" topLeftCell="A22">
      <selection activeCell="A28" sqref="A23:IV28"/>
    </sheetView>
  </sheetViews>
  <sheetFormatPr defaultColWidth="9.140625" defaultRowHeight="12.75"/>
  <cols>
    <col min="1" max="2" width="13.421875" style="1" customWidth="1"/>
    <col min="3" max="3" width="7.421875" style="1" customWidth="1"/>
    <col min="4" max="4" width="8.8515625" style="1" customWidth="1"/>
    <col min="5" max="6" width="9.421875" style="1" customWidth="1"/>
    <col min="7" max="8" width="8.421875" style="1" customWidth="1"/>
    <col min="9" max="9" width="7.421875" style="1" customWidth="1"/>
    <col min="10" max="10" width="8.421875" style="1" customWidth="1"/>
    <col min="11" max="11" width="9.421875" style="1" customWidth="1"/>
    <col min="12" max="12" width="7.421875" style="1" customWidth="1"/>
    <col min="13" max="13" width="7.7109375" style="1" customWidth="1"/>
    <col min="14" max="14" width="5.421875" style="1" customWidth="1"/>
    <col min="15" max="16" width="7.421875" style="1" customWidth="1"/>
    <col min="17" max="17" width="6.421875" style="1" customWidth="1"/>
    <col min="18" max="18" width="8.421875" style="1" customWidth="1"/>
    <col min="19" max="19" width="10.421875" style="1" customWidth="1"/>
    <col min="20" max="20" width="5.421875" style="1" customWidth="1"/>
    <col min="21" max="21" width="9.421875" style="1" customWidth="1"/>
    <col min="22" max="22" width="6.421875" style="1" customWidth="1"/>
    <col min="23" max="24" width="5.421875" style="1" customWidth="1"/>
    <col min="25" max="25" width="6.421875" style="1" customWidth="1"/>
    <col min="26" max="26" width="5.421875" style="1" customWidth="1"/>
    <col min="27" max="27" width="4.421875" style="1" customWidth="1"/>
    <col min="28" max="28" width="6.421875" style="1" customWidth="1"/>
    <col min="29" max="29" width="3.421875" style="1" customWidth="1"/>
    <col min="30" max="30" width="6.421875" style="1" customWidth="1"/>
    <col min="31" max="16384" width="9.421875" style="2" customWidth="1"/>
  </cols>
  <sheetData>
    <row r="1" spans="1:3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spans="1:30" ht="25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spans="1:30" ht="24.7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spans="1:30" ht="24.7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spans="1:30" ht="27" customHeight="1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spans="1:30" ht="24" customHeight="1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spans="1:30" ht="38.25" customHeight="1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spans="1:30" ht="38.25" customHeight="1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spans="1:30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ht="27" customHeight="1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37.5" customHeight="1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/>
      <c r="I16" s="21"/>
      <c r="J16" s="19"/>
      <c r="K16" s="20"/>
      <c r="L16" s="21"/>
      <c r="M16" s="19"/>
      <c r="N16" s="20"/>
      <c r="O16" s="21"/>
      <c r="P16" s="19"/>
      <c r="Q16" s="20"/>
      <c r="R16" s="21"/>
      <c r="S16" s="22"/>
      <c r="T16" s="20"/>
      <c r="U16" s="21"/>
      <c r="V16" s="19"/>
      <c r="W16" s="20"/>
      <c r="X16" s="21"/>
      <c r="Y16" s="19"/>
      <c r="Z16" s="20"/>
      <c r="AA16" s="21"/>
      <c r="AB16" s="17"/>
      <c r="AC16" s="17"/>
      <c r="AD16" s="17"/>
    </row>
    <row r="17" spans="1:30" s="34" customFormat="1" ht="39" customHeight="1">
      <c r="A17" s="23" t="s">
        <v>26</v>
      </c>
      <c r="B17" s="24"/>
      <c r="C17" s="25" t="s">
        <v>27</v>
      </c>
      <c r="D17" s="26">
        <v>6.909</v>
      </c>
      <c r="E17" s="27">
        <v>45112</v>
      </c>
      <c r="F17" s="28" t="s">
        <v>28</v>
      </c>
      <c r="G17" s="29"/>
      <c r="H17" s="30" t="s">
        <v>29</v>
      </c>
      <c r="I17" s="31"/>
      <c r="J17" s="29"/>
      <c r="K17" s="30" t="s">
        <v>30</v>
      </c>
      <c r="L17" s="31"/>
      <c r="M17" s="29"/>
      <c r="N17" s="30" t="s">
        <v>31</v>
      </c>
      <c r="O17" s="31"/>
      <c r="P17" s="29"/>
      <c r="Q17" s="30" t="s">
        <v>32</v>
      </c>
      <c r="R17" s="31"/>
      <c r="S17" s="32"/>
      <c r="T17" s="30" t="s">
        <v>33</v>
      </c>
      <c r="U17" s="31"/>
      <c r="V17" s="29"/>
      <c r="W17" s="30" t="s">
        <v>34</v>
      </c>
      <c r="X17" s="31"/>
      <c r="Y17" s="29"/>
      <c r="Z17" s="30" t="s">
        <v>35</v>
      </c>
      <c r="AA17" s="31"/>
      <c r="AB17" s="33" t="s">
        <v>36</v>
      </c>
      <c r="AC17" s="33"/>
      <c r="AD17" s="33"/>
    </row>
    <row r="18" spans="1:30" s="34" customFormat="1" ht="36" customHeight="1">
      <c r="A18" s="35" t="s">
        <v>37</v>
      </c>
      <c r="B18" s="35"/>
      <c r="C18" s="35"/>
      <c r="D18" s="36" t="s">
        <v>38</v>
      </c>
      <c r="E18" s="37">
        <v>45119</v>
      </c>
      <c r="F18" s="28" t="s">
        <v>39</v>
      </c>
      <c r="G18" s="38" t="s">
        <v>40</v>
      </c>
      <c r="H18" s="39"/>
      <c r="I18" s="40"/>
      <c r="J18" s="41" t="s">
        <v>41</v>
      </c>
      <c r="K18" s="39"/>
      <c r="L18" s="40"/>
      <c r="M18" s="38" t="s">
        <v>42</v>
      </c>
      <c r="N18" s="39"/>
      <c r="O18" s="40"/>
      <c r="P18" s="38">
        <v>71.56</v>
      </c>
      <c r="Q18" s="39" t="s">
        <v>43</v>
      </c>
      <c r="R18" s="40">
        <v>37.55</v>
      </c>
      <c r="S18" s="38">
        <v>286910</v>
      </c>
      <c r="T18" s="39" t="s">
        <v>43</v>
      </c>
      <c r="U18" s="40">
        <v>14940</v>
      </c>
      <c r="V18" s="38">
        <v>232.82</v>
      </c>
      <c r="W18" s="39" t="s">
        <v>43</v>
      </c>
      <c r="X18" s="40">
        <v>45.86</v>
      </c>
      <c r="Y18" s="38" t="s">
        <v>44</v>
      </c>
      <c r="Z18" s="39"/>
      <c r="AA18" s="40"/>
      <c r="AB18" s="42"/>
      <c r="AC18" s="42"/>
      <c r="AD18" s="42"/>
    </row>
    <row r="19" spans="1:30" s="34" customFormat="1" ht="33" customHeight="1">
      <c r="A19" s="35"/>
      <c r="B19" s="35"/>
      <c r="C19" s="35"/>
      <c r="D19" s="35"/>
      <c r="E19" s="43"/>
      <c r="F19" s="28" t="s">
        <v>45</v>
      </c>
      <c r="G19" s="44">
        <f>"&lt;"&amp;ROUND(RIGHT(G18,LEN(G18)-1)*81/1000,2)&amp;" ppb"</f>
        <v>0</v>
      </c>
      <c r="H19" s="39"/>
      <c r="I19" s="45"/>
      <c r="J19" s="44">
        <f>"&lt;"&amp;ROUND(RIGHT(J18,LEN(J18)-1)*81/1000,2)&amp;" ppb"</f>
        <v>0</v>
      </c>
      <c r="K19" s="39"/>
      <c r="L19" s="45"/>
      <c r="M19" s="44">
        <f>"&lt;"&amp;ROUND(RIGHT(M18,LEN(M18)-1)*1760/1000,2)&amp;" ppb"</f>
        <v>0</v>
      </c>
      <c r="N19" s="39"/>
      <c r="O19" s="46"/>
      <c r="P19" s="44">
        <f>ROUND(P18*246/1000,2)&amp;" ppb"</f>
        <v>0</v>
      </c>
      <c r="Q19" s="39" t="s">
        <v>43</v>
      </c>
      <c r="R19" s="45">
        <f>ROUND(R18*246/1000,2)&amp;" ppb"</f>
        <v>0</v>
      </c>
      <c r="S19" s="44">
        <f>ROUND(S18*32300/1000000,2)&amp;" ppm"</f>
        <v>0</v>
      </c>
      <c r="T19" s="39" t="s">
        <v>43</v>
      </c>
      <c r="U19" s="45">
        <f>ROUND(U18*32300/1000000,2)&amp;" ppm"</f>
        <v>0</v>
      </c>
      <c r="V19" s="41"/>
      <c r="W19" s="39"/>
      <c r="X19" s="46"/>
      <c r="Y19" s="41"/>
      <c r="Z19" s="39"/>
      <c r="AA19" s="46"/>
      <c r="AB19" s="47"/>
      <c r="AC19" s="39"/>
      <c r="AD19" s="48"/>
    </row>
    <row r="20" spans="1:30" s="34" customFormat="1" ht="33.75" customHeight="1">
      <c r="A20" s="35"/>
      <c r="B20" s="35" t="s">
        <v>46</v>
      </c>
      <c r="C20" s="35"/>
      <c r="D20" s="35"/>
      <c r="E20" s="43"/>
      <c r="F20" s="28" t="s">
        <v>28</v>
      </c>
      <c r="G20" s="29"/>
      <c r="H20" s="30" t="s">
        <v>47</v>
      </c>
      <c r="I20" s="31"/>
      <c r="J20" s="49"/>
      <c r="K20" s="30" t="s">
        <v>48</v>
      </c>
      <c r="L20" s="50"/>
      <c r="M20" s="49"/>
      <c r="N20" s="30"/>
      <c r="O20" s="50"/>
      <c r="P20" s="49"/>
      <c r="Q20" s="30" t="s">
        <v>49</v>
      </c>
      <c r="R20" s="50"/>
      <c r="S20" s="51"/>
      <c r="T20" s="51"/>
      <c r="U20" s="51"/>
      <c r="V20" s="32"/>
      <c r="W20" s="30" t="s">
        <v>50</v>
      </c>
      <c r="X20" s="52"/>
      <c r="Y20" s="32"/>
      <c r="Z20" s="30"/>
      <c r="AA20" s="52"/>
      <c r="AB20" s="29"/>
      <c r="AC20" s="30"/>
      <c r="AD20" s="31"/>
    </row>
    <row r="21" spans="1:30" s="34" customFormat="1" ht="33.75" customHeight="1">
      <c r="A21" s="35"/>
      <c r="B21" s="35"/>
      <c r="C21" s="35"/>
      <c r="D21" s="35"/>
      <c r="E21" s="43"/>
      <c r="F21" s="28" t="s">
        <v>39</v>
      </c>
      <c r="G21" s="53" t="s">
        <v>51</v>
      </c>
      <c r="H21" s="54"/>
      <c r="I21" s="55"/>
      <c r="J21" s="38" t="s">
        <v>52</v>
      </c>
      <c r="K21" s="39"/>
      <c r="L21" s="40"/>
      <c r="M21" s="56"/>
      <c r="N21" s="39"/>
      <c r="O21" s="57"/>
      <c r="P21" s="38" t="s">
        <v>53</v>
      </c>
      <c r="Q21" s="58"/>
      <c r="R21" s="40"/>
      <c r="S21" s="53"/>
      <c r="T21" s="54"/>
      <c r="U21" s="55"/>
      <c r="V21" s="41" t="s">
        <v>54</v>
      </c>
      <c r="W21" s="39"/>
      <c r="X21" s="46"/>
      <c r="Y21" s="41"/>
      <c r="Z21" s="39"/>
      <c r="AA21" s="46"/>
      <c r="AB21" s="47"/>
      <c r="AC21" s="39"/>
      <c r="AD21" s="48"/>
    </row>
    <row r="22" spans="1:30" s="34" customFormat="1" ht="33.75" customHeight="1">
      <c r="A22" s="59"/>
      <c r="B22" s="59"/>
      <c r="C22" s="60"/>
      <c r="D22" s="59"/>
      <c r="E22" s="61"/>
      <c r="F22" s="28" t="s">
        <v>45</v>
      </c>
      <c r="G22" s="62"/>
      <c r="H22" s="39"/>
      <c r="I22" s="63"/>
      <c r="J22" s="62"/>
      <c r="K22" s="58"/>
      <c r="L22" s="63"/>
      <c r="M22" s="56"/>
      <c r="N22" s="39"/>
      <c r="O22" s="57"/>
      <c r="P22" s="44">
        <f>"&lt;"&amp;ROUND(RIGHT(P21,LEN(P21)-1)*246/1000,2)&amp;" ppb"</f>
        <v>0</v>
      </c>
      <c r="Q22" s="58"/>
      <c r="R22" s="40"/>
      <c r="S22" s="38"/>
      <c r="T22" s="58"/>
      <c r="U22" s="40"/>
      <c r="V22" s="41"/>
      <c r="W22" s="39"/>
      <c r="X22" s="46"/>
      <c r="Y22" s="41"/>
      <c r="Z22" s="39"/>
      <c r="AA22" s="46"/>
      <c r="AB22" s="47"/>
      <c r="AC22" s="39"/>
      <c r="AD22" s="48"/>
    </row>
    <row r="23" spans="1:30" s="34" customFormat="1" ht="39" customHeight="1">
      <c r="A23" s="64" t="s">
        <v>55</v>
      </c>
      <c r="B23" s="65"/>
      <c r="C23" s="66" t="s">
        <v>56</v>
      </c>
      <c r="D23" s="67">
        <v>13.854</v>
      </c>
      <c r="E23" s="68">
        <v>45119</v>
      </c>
      <c r="F23" s="69" t="s">
        <v>28</v>
      </c>
      <c r="G23" s="29"/>
      <c r="H23" s="30" t="s">
        <v>29</v>
      </c>
      <c r="I23" s="31"/>
      <c r="J23" s="29"/>
      <c r="K23" s="30" t="s">
        <v>30</v>
      </c>
      <c r="L23" s="31"/>
      <c r="M23" s="29"/>
      <c r="N23" s="30" t="s">
        <v>31</v>
      </c>
      <c r="O23" s="31"/>
      <c r="P23" s="29"/>
      <c r="Q23" s="30" t="s">
        <v>32</v>
      </c>
      <c r="R23" s="31"/>
      <c r="S23" s="32"/>
      <c r="T23" s="30" t="s">
        <v>33</v>
      </c>
      <c r="U23" s="31"/>
      <c r="V23" s="29"/>
      <c r="W23" s="30" t="s">
        <v>34</v>
      </c>
      <c r="X23" s="31"/>
      <c r="Y23" s="29"/>
      <c r="Z23" s="30" t="s">
        <v>35</v>
      </c>
      <c r="AA23" s="31"/>
      <c r="AB23" s="33" t="s">
        <v>36</v>
      </c>
      <c r="AC23" s="33"/>
      <c r="AD23" s="33"/>
    </row>
    <row r="24" spans="1:30" s="34" customFormat="1" ht="36" customHeight="1">
      <c r="A24" s="70" t="s">
        <v>57</v>
      </c>
      <c r="B24" s="70"/>
      <c r="C24" s="70"/>
      <c r="D24" s="71" t="s">
        <v>58</v>
      </c>
      <c r="E24" s="72">
        <v>45134</v>
      </c>
      <c r="F24" s="69" t="s">
        <v>39</v>
      </c>
      <c r="G24" s="73">
        <v>36</v>
      </c>
      <c r="H24" s="74" t="s">
        <v>43</v>
      </c>
      <c r="I24" s="75">
        <v>16.16</v>
      </c>
      <c r="J24" s="76">
        <v>991.7</v>
      </c>
      <c r="K24" s="74" t="s">
        <v>43</v>
      </c>
      <c r="L24" s="75">
        <v>659.1</v>
      </c>
      <c r="M24" s="73">
        <v>38.73</v>
      </c>
      <c r="N24" s="74" t="s">
        <v>43</v>
      </c>
      <c r="O24" s="75">
        <v>8.092</v>
      </c>
      <c r="P24" s="73" t="s">
        <v>59</v>
      </c>
      <c r="Q24" s="74"/>
      <c r="R24" s="75"/>
      <c r="S24" s="73">
        <v>18738</v>
      </c>
      <c r="T24" s="74" t="s">
        <v>43</v>
      </c>
      <c r="U24" s="75">
        <v>1110</v>
      </c>
      <c r="V24" s="73">
        <v>3301</v>
      </c>
      <c r="W24" s="74" t="s">
        <v>43</v>
      </c>
      <c r="X24" s="75">
        <v>177.6</v>
      </c>
      <c r="Y24" s="73" t="s">
        <v>60</v>
      </c>
      <c r="Z24" s="74"/>
      <c r="AA24" s="75"/>
      <c r="AB24" s="77"/>
      <c r="AC24" s="77"/>
      <c r="AD24" s="77"/>
    </row>
    <row r="25" spans="1:30" s="34" customFormat="1" ht="33" customHeight="1">
      <c r="A25" s="70"/>
      <c r="B25" s="70"/>
      <c r="C25" s="70"/>
      <c r="D25" s="70"/>
      <c r="E25" s="78"/>
      <c r="F25" s="69" t="s">
        <v>45</v>
      </c>
      <c r="G25" s="79">
        <f>ROUND(G24*81/1000,2)&amp;" ppb"</f>
        <v>0</v>
      </c>
      <c r="H25" s="74" t="s">
        <v>43</v>
      </c>
      <c r="I25" s="80">
        <f>ROUND(I24*81/1000,2)&amp;" ppb"</f>
        <v>0</v>
      </c>
      <c r="J25" s="79">
        <f>ROUND(J24*81/1000,2)&amp;" ppb"</f>
        <v>0</v>
      </c>
      <c r="K25" s="74" t="s">
        <v>43</v>
      </c>
      <c r="L25" s="80">
        <f>ROUND(L24*81/1000,2)&amp;" ppb"</f>
        <v>0</v>
      </c>
      <c r="M25" s="79">
        <f>ROUND(M24*1760/1000,2)&amp;" ppb"</f>
        <v>0</v>
      </c>
      <c r="N25" s="74" t="s">
        <v>43</v>
      </c>
      <c r="O25" s="80">
        <f>ROUND(O24*1760/1000,2)&amp;" ppb"</f>
        <v>0</v>
      </c>
      <c r="P25" s="79">
        <f>"&lt;"&amp;ROUND(RIGHT(P24,LEN(P24)-1)*246/1000,2)&amp;" ppb"</f>
        <v>0</v>
      </c>
      <c r="Q25" s="81"/>
      <c r="R25" s="75"/>
      <c r="S25" s="79">
        <f>ROUND(S24*32300/1000000,2)&amp;" ppm"</f>
        <v>0</v>
      </c>
      <c r="T25" s="74" t="s">
        <v>43</v>
      </c>
      <c r="U25" s="80">
        <f>ROUND(U24*32300/1000000,2)&amp;" ppm"</f>
        <v>0</v>
      </c>
      <c r="V25" s="76"/>
      <c r="W25" s="74"/>
      <c r="X25" s="82"/>
      <c r="Y25" s="76"/>
      <c r="Z25" s="74"/>
      <c r="AA25" s="82"/>
      <c r="AB25" s="83"/>
      <c r="AC25" s="74"/>
      <c r="AD25" s="84"/>
    </row>
    <row r="26" spans="1:30" s="34" customFormat="1" ht="33.75" customHeight="1">
      <c r="A26" s="70"/>
      <c r="B26" s="70" t="s">
        <v>46</v>
      </c>
      <c r="C26" s="70"/>
      <c r="D26" s="70"/>
      <c r="E26" s="78"/>
      <c r="F26" s="69" t="s">
        <v>28</v>
      </c>
      <c r="G26" s="29"/>
      <c r="H26" s="30" t="s">
        <v>47</v>
      </c>
      <c r="I26" s="31"/>
      <c r="J26" s="49"/>
      <c r="K26" s="30" t="s">
        <v>48</v>
      </c>
      <c r="L26" s="50"/>
      <c r="M26" s="49"/>
      <c r="N26" s="30"/>
      <c r="O26" s="50"/>
      <c r="P26" s="49"/>
      <c r="Q26" s="30" t="s">
        <v>49</v>
      </c>
      <c r="R26" s="50"/>
      <c r="S26" s="51"/>
      <c r="T26" s="51"/>
      <c r="U26" s="51"/>
      <c r="V26" s="32"/>
      <c r="W26" s="30" t="s">
        <v>61</v>
      </c>
      <c r="X26" s="52"/>
      <c r="Y26" s="32"/>
      <c r="Z26" s="30"/>
      <c r="AA26" s="52"/>
      <c r="AB26" s="29"/>
      <c r="AC26" s="30"/>
      <c r="AD26" s="31"/>
    </row>
    <row r="27" spans="1:30" s="34" customFormat="1" ht="33.75" customHeight="1">
      <c r="A27" s="70"/>
      <c r="B27" s="70"/>
      <c r="C27" s="70"/>
      <c r="D27" s="70"/>
      <c r="E27" s="78"/>
      <c r="F27" s="69" t="s">
        <v>39</v>
      </c>
      <c r="G27" s="85" t="s">
        <v>62</v>
      </c>
      <c r="H27" s="86"/>
      <c r="I27" s="87"/>
      <c r="J27" s="73" t="s">
        <v>63</v>
      </c>
      <c r="K27" s="74"/>
      <c r="L27" s="75"/>
      <c r="M27" s="88"/>
      <c r="N27" s="74"/>
      <c r="O27" s="89"/>
      <c r="P27" s="73">
        <v>137.6</v>
      </c>
      <c r="Q27" s="81" t="s">
        <v>43</v>
      </c>
      <c r="R27" s="75">
        <v>33.86</v>
      </c>
      <c r="S27" s="85"/>
      <c r="T27" s="86"/>
      <c r="U27" s="87"/>
      <c r="V27" s="73">
        <v>33.06</v>
      </c>
      <c r="W27" s="74" t="s">
        <v>43</v>
      </c>
      <c r="X27" s="75">
        <v>9.027</v>
      </c>
      <c r="Y27" s="76"/>
      <c r="Z27" s="74"/>
      <c r="AA27" s="82"/>
      <c r="AB27" s="83"/>
      <c r="AC27" s="74"/>
      <c r="AD27" s="84"/>
    </row>
    <row r="28" spans="1:30" s="34" customFormat="1" ht="33.75" customHeight="1">
      <c r="A28" s="90"/>
      <c r="B28" s="90"/>
      <c r="C28" s="91"/>
      <c r="D28" s="90"/>
      <c r="E28" s="92"/>
      <c r="F28" s="69" t="s">
        <v>45</v>
      </c>
      <c r="G28" s="93"/>
      <c r="H28" s="74"/>
      <c r="I28" s="94"/>
      <c r="J28" s="93"/>
      <c r="K28" s="81"/>
      <c r="L28" s="94"/>
      <c r="M28" s="79"/>
      <c r="N28" s="81"/>
      <c r="O28" s="75"/>
      <c r="P28" s="79">
        <f>ROUND(P27*246/1000,2)&amp;" ppb"</f>
        <v>0</v>
      </c>
      <c r="Q28" s="74" t="s">
        <v>43</v>
      </c>
      <c r="R28" s="80">
        <f>ROUND(R27*246/1000,2)&amp;" ppb"</f>
        <v>0</v>
      </c>
      <c r="S28" s="73"/>
      <c r="T28" s="81"/>
      <c r="U28" s="75"/>
      <c r="V28" s="76"/>
      <c r="W28" s="74"/>
      <c r="X28" s="82"/>
      <c r="Y28" s="76"/>
      <c r="Z28" s="74"/>
      <c r="AA28" s="82"/>
      <c r="AB28" s="83"/>
      <c r="AC28" s="74"/>
      <c r="AD28" s="84"/>
    </row>
    <row r="29" spans="1:30" ht="32.25" customHeight="1">
      <c r="A29" s="14" t="s">
        <v>64</v>
      </c>
      <c r="B29" s="14"/>
      <c r="C29" s="15"/>
      <c r="D29" s="15"/>
      <c r="E29" s="15"/>
      <c r="F29" s="15"/>
      <c r="G29" s="95"/>
      <c r="H29" s="15"/>
      <c r="I29" s="96"/>
      <c r="J29" s="15"/>
      <c r="K29" s="15"/>
      <c r="L29" s="15"/>
      <c r="M29" s="15"/>
      <c r="N29" s="15"/>
      <c r="O29" s="15"/>
      <c r="P29" s="95"/>
      <c r="Q29" s="15"/>
      <c r="R29" s="97"/>
      <c r="S29" s="98"/>
      <c r="T29" s="15"/>
      <c r="U29" s="99"/>
      <c r="V29" s="95"/>
      <c r="W29" s="15"/>
      <c r="X29" s="97"/>
      <c r="Y29" s="95"/>
      <c r="Z29" s="15"/>
      <c r="AA29" s="15"/>
      <c r="AB29" s="15"/>
      <c r="AC29" s="15"/>
      <c r="AD29" s="16"/>
    </row>
    <row r="30" spans="1:30" ht="37.5" customHeight="1">
      <c r="A30" s="17" t="s">
        <v>21</v>
      </c>
      <c r="B30" s="17" t="s">
        <v>22</v>
      </c>
      <c r="C30" s="17" t="s">
        <v>23</v>
      </c>
      <c r="D30" s="17" t="s">
        <v>24</v>
      </c>
      <c r="E30" s="18" t="s">
        <v>25</v>
      </c>
      <c r="F30" s="17"/>
      <c r="G30" s="19"/>
      <c r="H30" s="20"/>
      <c r="I30" s="21"/>
      <c r="J30" s="19"/>
      <c r="K30" s="20"/>
      <c r="L30" s="21"/>
      <c r="M30" s="19"/>
      <c r="N30" s="20"/>
      <c r="O30" s="21"/>
      <c r="P30" s="19"/>
      <c r="Q30" s="20"/>
      <c r="R30" s="21"/>
      <c r="S30" s="22"/>
      <c r="T30" s="20"/>
      <c r="U30" s="21"/>
      <c r="V30" s="19"/>
      <c r="W30" s="20"/>
      <c r="X30" s="21"/>
      <c r="Y30" s="19"/>
      <c r="Z30" s="20"/>
      <c r="AA30" s="21"/>
      <c r="AB30" s="17"/>
      <c r="AC30" s="17"/>
      <c r="AD30" s="17"/>
    </row>
    <row r="31" spans="1:30" s="34" customFormat="1" ht="39" customHeight="1">
      <c r="A31" s="24" t="s">
        <v>65</v>
      </c>
      <c r="B31" s="24"/>
      <c r="C31" s="25"/>
      <c r="D31" s="26" t="s">
        <v>66</v>
      </c>
      <c r="E31" s="100"/>
      <c r="F31" s="28" t="s">
        <v>28</v>
      </c>
      <c r="G31" s="29"/>
      <c r="H31" s="30" t="s">
        <v>29</v>
      </c>
      <c r="I31" s="31"/>
      <c r="J31" s="29"/>
      <c r="K31" s="30" t="s">
        <v>30</v>
      </c>
      <c r="L31" s="31"/>
      <c r="M31" s="29"/>
      <c r="N31" s="30" t="s">
        <v>31</v>
      </c>
      <c r="O31" s="31"/>
      <c r="P31" s="29"/>
      <c r="Q31" s="30" t="s">
        <v>32</v>
      </c>
      <c r="R31" s="31"/>
      <c r="S31" s="32"/>
      <c r="T31" s="30" t="s">
        <v>33</v>
      </c>
      <c r="U31" s="31"/>
      <c r="V31" s="29"/>
      <c r="W31" s="30" t="s">
        <v>34</v>
      </c>
      <c r="X31" s="31"/>
      <c r="Y31" s="29"/>
      <c r="Z31" s="30" t="s">
        <v>35</v>
      </c>
      <c r="AA31" s="31"/>
      <c r="AB31" s="33" t="s">
        <v>36</v>
      </c>
      <c r="AC31" s="33"/>
      <c r="AD31" s="33"/>
    </row>
    <row r="32" spans="1:30" s="34" customFormat="1" ht="42" customHeight="1">
      <c r="A32" s="35"/>
      <c r="B32" s="35" t="s">
        <v>67</v>
      </c>
      <c r="C32" s="35"/>
      <c r="D32" s="36"/>
      <c r="E32" s="101"/>
      <c r="F32" s="28" t="s">
        <v>39</v>
      </c>
      <c r="G32" s="38"/>
      <c r="H32" s="39"/>
      <c r="I32" s="40"/>
      <c r="J32" s="38"/>
      <c r="K32" s="39"/>
      <c r="L32" s="40"/>
      <c r="M32" s="38"/>
      <c r="N32" s="39"/>
      <c r="O32" s="40"/>
      <c r="P32" s="38"/>
      <c r="Q32" s="39"/>
      <c r="R32" s="40"/>
      <c r="S32" s="38"/>
      <c r="T32" s="39"/>
      <c r="U32" s="40"/>
      <c r="V32" s="38"/>
      <c r="W32" s="39"/>
      <c r="X32" s="40"/>
      <c r="Y32" s="38"/>
      <c r="Z32" s="39"/>
      <c r="AA32" s="40"/>
      <c r="AB32" s="42"/>
      <c r="AC32" s="42"/>
      <c r="AD32" s="42"/>
    </row>
    <row r="33" spans="1:30" s="34" customFormat="1" ht="33" customHeight="1">
      <c r="A33" s="35"/>
      <c r="B33" s="35"/>
      <c r="C33" s="35"/>
      <c r="D33" s="35"/>
      <c r="E33" s="43"/>
      <c r="F33" s="28" t="s">
        <v>45</v>
      </c>
      <c r="G33" s="44"/>
      <c r="H33" s="39"/>
      <c r="I33" s="45"/>
      <c r="J33" s="44"/>
      <c r="K33" s="39"/>
      <c r="L33" s="45"/>
      <c r="M33" s="44"/>
      <c r="N33" s="39"/>
      <c r="O33" s="46"/>
      <c r="P33" s="44"/>
      <c r="Q33" s="39"/>
      <c r="R33" s="46"/>
      <c r="S33" s="44"/>
      <c r="T33" s="39"/>
      <c r="U33" s="45"/>
      <c r="V33" s="41"/>
      <c r="W33" s="39"/>
      <c r="X33" s="46"/>
      <c r="Y33" s="41"/>
      <c r="Z33" s="39"/>
      <c r="AA33" s="46"/>
      <c r="AB33" s="47"/>
      <c r="AC33" s="39"/>
      <c r="AD33" s="48"/>
    </row>
    <row r="34" spans="1:30" s="34" customFormat="1" ht="33.75" customHeight="1">
      <c r="A34" s="35"/>
      <c r="B34" s="35" t="s">
        <v>46</v>
      </c>
      <c r="C34" s="35"/>
      <c r="D34" s="35"/>
      <c r="E34" s="43"/>
      <c r="F34" s="28" t="s">
        <v>28</v>
      </c>
      <c r="G34" s="29"/>
      <c r="H34" s="30" t="s">
        <v>47</v>
      </c>
      <c r="I34" s="31"/>
      <c r="J34" s="49"/>
      <c r="K34" s="30" t="s">
        <v>48</v>
      </c>
      <c r="L34" s="50"/>
      <c r="M34" s="49"/>
      <c r="N34" s="30"/>
      <c r="O34" s="50"/>
      <c r="P34" s="49"/>
      <c r="Q34" s="30" t="s">
        <v>49</v>
      </c>
      <c r="R34" s="50"/>
      <c r="S34" s="51"/>
      <c r="T34" s="51"/>
      <c r="U34" s="51"/>
      <c r="V34" s="32"/>
      <c r="W34" s="30"/>
      <c r="X34" s="52"/>
      <c r="Y34" s="32"/>
      <c r="Z34" s="30"/>
      <c r="AA34" s="52"/>
      <c r="AB34" s="29"/>
      <c r="AC34" s="30"/>
      <c r="AD34" s="31"/>
    </row>
    <row r="35" spans="1:30" s="34" customFormat="1" ht="33.75" customHeight="1">
      <c r="A35" s="35"/>
      <c r="B35" s="35"/>
      <c r="C35" s="35"/>
      <c r="D35" s="35"/>
      <c r="E35" s="43"/>
      <c r="F35" s="28" t="s">
        <v>39</v>
      </c>
      <c r="G35" s="53"/>
      <c r="H35" s="54"/>
      <c r="I35" s="55"/>
      <c r="J35" s="47"/>
      <c r="K35" s="39"/>
      <c r="L35" s="48"/>
      <c r="M35" s="56"/>
      <c r="N35" s="39"/>
      <c r="O35" s="57"/>
      <c r="P35" s="56"/>
      <c r="Q35" s="39"/>
      <c r="R35" s="57"/>
      <c r="S35" s="53"/>
      <c r="T35" s="54"/>
      <c r="U35" s="55"/>
      <c r="V35" s="41"/>
      <c r="W35" s="39"/>
      <c r="X35" s="46"/>
      <c r="Y35" s="41"/>
      <c r="Z35" s="39"/>
      <c r="AA35" s="46"/>
      <c r="AB35" s="47"/>
      <c r="AC35" s="39"/>
      <c r="AD35" s="48"/>
    </row>
    <row r="36" spans="1:30" s="34" customFormat="1" ht="33.75" customHeight="1">
      <c r="A36" s="59"/>
      <c r="B36" s="59"/>
      <c r="C36" s="60"/>
      <c r="D36" s="59"/>
      <c r="E36" s="61"/>
      <c r="F36" s="28" t="s">
        <v>45</v>
      </c>
      <c r="G36" s="62"/>
      <c r="H36" s="39"/>
      <c r="I36" s="63"/>
      <c r="J36" s="62"/>
      <c r="K36" s="58"/>
      <c r="L36" s="63"/>
      <c r="M36" s="56"/>
      <c r="N36" s="39"/>
      <c r="O36" s="57"/>
      <c r="P36" s="38"/>
      <c r="Q36" s="58"/>
      <c r="R36" s="40"/>
      <c r="S36" s="38"/>
      <c r="T36" s="58"/>
      <c r="U36" s="40"/>
      <c r="V36" s="41"/>
      <c r="W36" s="39"/>
      <c r="X36" s="46"/>
      <c r="Y36" s="41"/>
      <c r="Z36" s="39"/>
      <c r="AA36" s="46"/>
      <c r="AB36" s="47"/>
      <c r="AC36" s="39"/>
      <c r="AD36" s="48"/>
    </row>
  </sheetData>
  <sheetProtection selectLockedCells="1" selectUnlockedCells="1"/>
  <mergeCells count="38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8:AD18"/>
    <mergeCell ref="B19:B20"/>
    <mergeCell ref="S20:U20"/>
    <mergeCell ref="AB23:AD23"/>
    <mergeCell ref="AB24:AD24"/>
    <mergeCell ref="B25:B26"/>
    <mergeCell ref="S26:U26"/>
    <mergeCell ref="A29:B29"/>
    <mergeCell ref="AB30:AD30"/>
    <mergeCell ref="AB31:AD31"/>
    <mergeCell ref="AB32:AD32"/>
    <mergeCell ref="B33:B34"/>
    <mergeCell ref="S34:U34"/>
  </mergeCells>
  <hyperlinks>
    <hyperlink ref="A17" r:id="rId1" display="CNL P01"/>
    <hyperlink ref="A23" r:id="rId2" display="CNL P02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2006-05-24T19:06:48Z</cp:lastPrinted>
  <dcterms:created xsi:type="dcterms:W3CDTF">2006-04-12T18:38:36Z</dcterms:created>
  <dcterms:modified xsi:type="dcterms:W3CDTF">2023-09-14T19:53:25Z</dcterms:modified>
  <cp:category/>
  <cp:version/>
  <cp:contentType/>
  <cp:contentStatus/>
  <cp:revision>1023</cp:revision>
</cp:coreProperties>
</file>