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llected Ge Detector Sample Re" sheetId="1" state="visible" r:id="rId3"/>
  </sheets>
  <definedNames>
    <definedName function="false" hidden="false" name="Excel_BuiltIn_Print_Area_1" vbProcedure="false">'Collected Ge Detector Sample Re'!$1:$11</definedName>
    <definedName function="false" hidden="false" name="Excel_BuiltIn_Print_Titles_1" vbProcedure="false">'Collected Ge Detector Sample Re'!$11:$11</definedName>
    <definedName function="false" hidden="false" name="Excel_BuiltIn_Print_Titles_1_1" vbProcedure="false">'Collected Ge Detector Sample Re'!$1:$1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<sst xmlns="http://schemas.openxmlformats.org/spreadsheetml/2006/main" count="686" uniqueCount="171">
  <si>
    <t xml:space="preserve">Some Useful Information Concerning the results: </t>
  </si>
  <si>
    <t xml:space="preserve">The Conversion factors for the primordial nuclides are given by:</t>
  </si>
  <si>
    <r>
      <rPr>
        <sz val="8"/>
        <rFont val="Bitstream Vera Serif"/>
        <family val="1"/>
        <charset val="1"/>
      </rPr>
      <t xml:space="preserve">1 Bq 238U/kg =  81 ppb U (81 x 10</t>
    </r>
    <r>
      <rPr>
        <vertAlign val="superscript"/>
        <sz val="10"/>
        <rFont val="Bitstream Vera Sans"/>
        <family val="2"/>
        <charset val="1"/>
      </rPr>
      <t xml:space="preserve">-9</t>
    </r>
    <r>
      <rPr>
        <sz val="10"/>
        <rFont val="Bitstream Vera Sans"/>
        <family val="2"/>
        <charset val="1"/>
      </rPr>
      <t xml:space="preserve"> gU/g)</t>
    </r>
  </si>
  <si>
    <t xml:space="preserve">The 238U  decay chain gammas used are:</t>
  </si>
  <si>
    <t xml:space="preserve">226Ra: 186.1 keV</t>
  </si>
  <si>
    <t xml:space="preserve">214Pb: 295.21 and 351.92 keV</t>
  </si>
  <si>
    <t xml:space="preserve">214Bi: 609.31, 1120.29, 1764.49 and 2204.21 keV</t>
  </si>
  <si>
    <t xml:space="preserve">The relationships are valid for any daughters in the 238U, 235U or 232Th chain only if the chain is in equilibrium.</t>
  </si>
  <si>
    <r>
      <rPr>
        <sz val="8"/>
        <rFont val="Bitstream Vera Serif"/>
        <family val="1"/>
        <charset val="1"/>
      </rPr>
      <t xml:space="preserve">1 Bq 232Th/kg = 246 ppb Th (246 x 10</t>
    </r>
    <r>
      <rPr>
        <vertAlign val="superscript"/>
        <sz val="10"/>
        <rFont val="Bitstream Vera Sans"/>
        <family val="2"/>
        <charset val="1"/>
      </rPr>
      <t xml:space="preserve">-9</t>
    </r>
    <r>
      <rPr>
        <sz val="10"/>
        <rFont val="Bitstream Vera Sans"/>
        <family val="2"/>
        <charset val="1"/>
      </rPr>
      <t xml:space="preserve"> gTh/g)</t>
    </r>
  </si>
  <si>
    <t xml:space="preserve">The 232Th decay chain gammas used are:</t>
  </si>
  <si>
    <t xml:space="preserve">212Pb: 238.63 and 300.09 keV</t>
  </si>
  <si>
    <t xml:space="preserve">208Tl: 583.19 and 2614.53 keV, </t>
  </si>
  <si>
    <t xml:space="preserve">228Ac: 911.21 keV</t>
  </si>
  <si>
    <r>
      <rPr>
        <sz val="8"/>
        <rFont val="Bitstream Vera Serif"/>
        <family val="1"/>
        <charset val="1"/>
      </rPr>
      <t xml:space="preserve">1 Bq 40K/kg = 32300 ppb K (32300 x 10</t>
    </r>
    <r>
      <rPr>
        <vertAlign val="superscript"/>
        <sz val="10"/>
        <rFont val="Bitstream Vera Sans"/>
        <family val="2"/>
        <charset val="1"/>
      </rPr>
      <t xml:space="preserve">-6</t>
    </r>
    <r>
      <rPr>
        <sz val="10"/>
        <rFont val="Bitstream Vera Sans"/>
        <family val="2"/>
        <charset val="1"/>
      </rPr>
      <t xml:space="preserve"> gK/g)</t>
    </r>
  </si>
  <si>
    <t xml:space="preserve">The 40K decay chain gamma used is:</t>
  </si>
  <si>
    <t xml:space="preserve">40K: 1460.83 keV</t>
  </si>
  <si>
    <t xml:space="preserve">1 Bq 235U/kg = 1.76 ppm U (1.76 x 10-6 gU/g)</t>
  </si>
  <si>
    <t xml:space="preserve">The 235U decay chain gammas used are:</t>
  </si>
  <si>
    <t xml:space="preserve">235U:  143.76, 163.33 and 205.31 keV</t>
  </si>
  <si>
    <t xml:space="preserve">Background Measurements of the Vue des Alpes Detector</t>
  </si>
  <si>
    <t xml:space="preserve">Sample Description </t>
  </si>
  <si>
    <t xml:space="preserve">Manufacturer</t>
  </si>
  <si>
    <t xml:space="preserve">Mass (g)</t>
  </si>
  <si>
    <t xml:space="preserve">Live Time (days)</t>
  </si>
  <si>
    <t xml:space="preserve">Run Numbers</t>
  </si>
  <si>
    <t xml:space="preserve">Counting Dates 
(if applicable)</t>
  </si>
  <si>
    <t xml:space="preserve">Background 1</t>
  </si>
  <si>
    <t xml:space="preserve">Efficiency assumes no samples</t>
  </si>
  <si>
    <t xml:space="preserve">171213
171218</t>
  </si>
  <si>
    <t xml:space="preserve">Results:</t>
  </si>
  <si>
    <t xml:space="preserve">238U from 226Ra</t>
  </si>
  <si>
    <t xml:space="preserve">238U from 234Th</t>
  </si>
  <si>
    <t xml:space="preserve">235U</t>
  </si>
  <si>
    <t xml:space="preserve">232Th</t>
  </si>
  <si>
    <t xml:space="preserve">40K</t>
  </si>
  <si>
    <t xml:space="preserve">137Cs</t>
  </si>
  <si>
    <t xml:space="preserve">60Co</t>
  </si>
  <si>
    <t xml:space="preserve">Comments</t>
  </si>
  <si>
    <t xml:space="preserve">Completely Empty Detector</t>
  </si>
  <si>
    <t xml:space="preserve">(mBq)</t>
  </si>
  <si>
    <t xml:space="preserve">+-</t>
  </si>
  <si>
    <t xml:space="preserve">210Pb:</t>
  </si>
  <si>
    <t xml:space="preserve">7Be:</t>
  </si>
  <si>
    <t xml:space="preserve">54Mn:</t>
  </si>
  <si>
    <t xml:space="preserve">228Ac:</t>
  </si>
  <si>
    <t xml:space="preserve">&lt;0.67</t>
  </si>
  <si>
    <t xml:space="preserve">&lt;0.081</t>
  </si>
  <si>
    <t xml:space="preserve">Background 2</t>
  </si>
  <si>
    <t xml:space="preserve">&lt;0.98</t>
  </si>
  <si>
    <t xml:space="preserve">&lt;0.12</t>
  </si>
  <si>
    <t xml:space="preserve">Background 3</t>
  </si>
  <si>
    <t xml:space="preserve">180319
180417</t>
  </si>
  <si>
    <t xml:space="preserve">&lt;0.068</t>
  </si>
  <si>
    <t xml:space="preserve">Background 4</t>
  </si>
  <si>
    <t xml:space="preserve">180522
18053001
180801</t>
  </si>
  <si>
    <t xml:space="preserve">Background 5</t>
  </si>
  <si>
    <t xml:space="preserve">190910
190914
190915
</t>
  </si>
  <si>
    <t xml:space="preserve">&lt;0.052</t>
  </si>
  <si>
    <t xml:space="preserve">Background 6</t>
  </si>
  <si>
    <t xml:space="preserve">200324
200430</t>
  </si>
  <si>
    <t xml:space="preserve">Background 7</t>
  </si>
  <si>
    <t xml:space="preserve">210111
210119</t>
  </si>
  <si>
    <t xml:space="preserve">&lt;1.55</t>
  </si>
  <si>
    <t xml:space="preserve">&lt;0.21</t>
  </si>
  <si>
    <t xml:space="preserve">Combined Background</t>
  </si>
  <si>
    <t xml:space="preserve">Combined Backgrounds of Runs 1+2+3+4+5</t>
  </si>
  <si>
    <t xml:space="preserve">Completed Sample Measurements Counted on the Vue des Alpes Detector</t>
  </si>
  <si>
    <t xml:space="preserve">The measurements of the samples below take into account the background measurement shown above. If a measurement is below the background then the upper bound shown is the 90% confidence limit.</t>
  </si>
  <si>
    <t xml:space="preserve">SBC Measurements:</t>
  </si>
  <si>
    <t xml:space="preserve">SBC V01</t>
  </si>
  <si>
    <t xml:space="preserve">Stainless Steel</t>
  </si>
  <si>
    <t xml:space="preserve">364.72 g</t>
  </si>
  <si>
    <t xml:space="preserve">210127
210202</t>
  </si>
  <si>
    <t xml:space="preserve">Pressure Vessel Body</t>
  </si>
  <si>
    <t xml:space="preserve">(mBq/kg)</t>
  </si>
  <si>
    <t xml:space="preserve">&lt;61.70</t>
  </si>
  <si>
    <t xml:space="preserve">&lt;2.64</t>
  </si>
  <si>
    <t xml:space="preserve">&lt;23.78</t>
  </si>
  <si>
    <t xml:space="preserve">PV Drawing Item #3</t>
  </si>
  <si>
    <t xml:space="preserve">(ppb or ppm)</t>
  </si>
  <si>
    <t xml:space="preserve">57Co</t>
  </si>
  <si>
    <t xml:space="preserve">58Co</t>
  </si>
  <si>
    <t xml:space="preserve">&lt;7.53</t>
  </si>
  <si>
    <t xml:space="preserve">&lt;1.76</t>
  </si>
  <si>
    <t xml:space="preserve">&lt;0.86</t>
  </si>
  <si>
    <t xml:space="preserve">SBC V02</t>
  </si>
  <si>
    <t xml:space="preserve">254.35 g</t>
  </si>
  <si>
    <t xml:space="preserve">210205
200207</t>
  </si>
  <si>
    <t xml:space="preserve">Feedthrough Tube for the Pressure Vessel</t>
  </si>
  <si>
    <t xml:space="preserve">&lt;67.98</t>
  </si>
  <si>
    <t xml:space="preserve">&lt;34.73</t>
  </si>
  <si>
    <t xml:space="preserve">PV Drawing Item #8</t>
  </si>
  <si>
    <t xml:space="preserve">&lt;7.34</t>
  </si>
  <si>
    <t xml:space="preserve">&lt;2.44</t>
  </si>
  <si>
    <t xml:space="preserve">&lt;1.17</t>
  </si>
  <si>
    <t xml:space="preserve">SBC V03</t>
  </si>
  <si>
    <t xml:space="preserve">189.45 g</t>
  </si>
  <si>
    <t xml:space="preserve">210212
210216</t>
  </si>
  <si>
    <t xml:space="preserve">Pressure Vessel Spool</t>
  </si>
  <si>
    <t xml:space="preserve">&lt;3.89</t>
  </si>
  <si>
    <t xml:space="preserve">&lt;32.52</t>
  </si>
  <si>
    <t xml:space="preserve">PV Drawing Item #6</t>
  </si>
  <si>
    <t xml:space="preserve">&lt;12.46</t>
  </si>
  <si>
    <t xml:space="preserve">&lt;3.72</t>
  </si>
  <si>
    <t xml:space="preserve">&lt;2.38</t>
  </si>
  <si>
    <t xml:space="preserve">SBC V04</t>
  </si>
  <si>
    <t xml:space="preserve">134.65 g</t>
  </si>
  <si>
    <t xml:space="preserve">210224
210301</t>
  </si>
  <si>
    <t xml:space="preserve">Pressure Vessel Dome</t>
  </si>
  <si>
    <t xml:space="preserve">&lt;3.93</t>
  </si>
  <si>
    <t xml:space="preserve">&lt;108.50</t>
  </si>
  <si>
    <t xml:space="preserve">&lt;0.74</t>
  </si>
  <si>
    <t xml:space="preserve">&lt;42.76</t>
  </si>
  <si>
    <t xml:space="preserve">&lt;1.27</t>
  </si>
  <si>
    <t xml:space="preserve">&lt;1.33</t>
  </si>
  <si>
    <t xml:space="preserve">PV Drawing Item #1</t>
  </si>
  <si>
    <t xml:space="preserve">&lt;1.59</t>
  </si>
  <si>
    <t xml:space="preserve">SBC V05</t>
  </si>
  <si>
    <t xml:space="preserve">372.40 g</t>
  </si>
  <si>
    <t xml:space="preserve">Pressure Relief Pipe</t>
  </si>
  <si>
    <t xml:space="preserve">&lt;5.66</t>
  </si>
  <si>
    <t xml:space="preserve">&lt;0.80</t>
  </si>
  <si>
    <t xml:space="preserve">&lt;6.77</t>
  </si>
  <si>
    <t xml:space="preserve">&lt;2.28</t>
  </si>
  <si>
    <t xml:space="preserve">SBC V06</t>
  </si>
  <si>
    <t xml:space="preserve">Silver Plated Bolts</t>
  </si>
  <si>
    <t xml:space="preserve">744.9 g</t>
  </si>
  <si>
    <t xml:space="preserve">Silter Plated Bolts</t>
  </si>
  <si>
    <t xml:space="preserve">Label: S30400 THE</t>
  </si>
  <si>
    <t xml:space="preserve">&lt;1.40</t>
  </si>
  <si>
    <t xml:space="preserve">&lt;9.62</t>
  </si>
  <si>
    <t xml:space="preserve">&lt;0.50</t>
  </si>
  <si>
    <t xml:space="preserve">Units: 6</t>
  </si>
  <si>
    <t xml:space="preserve">SBC V07</t>
  </si>
  <si>
    <t xml:space="preserve">PTFE</t>
  </si>
  <si>
    <t xml:space="preserve">48.5 g</t>
  </si>
  <si>
    <t xml:space="preserve">IA PTFE inner Tower</t>
  </si>
  <si>
    <t xml:space="preserve">&lt;4.70</t>
  </si>
  <si>
    <t xml:space="preserve">&lt;4.56</t>
  </si>
  <si>
    <t xml:space="preserve">&lt;5.05</t>
  </si>
  <si>
    <t xml:space="preserve">&lt;63.58</t>
  </si>
  <si>
    <t xml:space="preserve">&lt;11.23</t>
  </si>
  <si>
    <t xml:space="preserve">&lt;2.16</t>
  </si>
  <si>
    <t xml:space="preserve">&lt;40.04</t>
  </si>
  <si>
    <t xml:space="preserve">&lt;8.61</t>
  </si>
  <si>
    <t xml:space="preserve">&lt;9.43</t>
  </si>
  <si>
    <t xml:space="preserve">SBC V08</t>
  </si>
  <si>
    <t xml:space="preserve">1695.2 g</t>
  </si>
  <si>
    <t xml:space="preserve">Stainless Steel Bellows Flange</t>
  </si>
  <si>
    <t xml:space="preserve">8 Pieces</t>
  </si>
  <si>
    <t xml:space="preserve">&lt;7.91</t>
  </si>
  <si>
    <t xml:space="preserve">&lt;0.59</t>
  </si>
  <si>
    <t xml:space="preserve">This is the standard background to be subtracted from samples beginning on May 25, 2018</t>
  </si>
  <si>
    <t xml:space="preserve">&lt;1.30</t>
  </si>
  <si>
    <t xml:space="preserve">SBC V09</t>
  </si>
  <si>
    <t xml:space="preserve">Standard Stainles Steel Tubes which are welded together</t>
  </si>
  <si>
    <t xml:space="preserve">150.8 g</t>
  </si>
  <si>
    <t xml:space="preserve">240209
240210
24021001</t>
  </si>
  <si>
    <t xml:space="preserve">Stainless Steel Welded Tubes</t>
  </si>
  <si>
    <t xml:space="preserve">&lt;1.61</t>
  </si>
  <si>
    <t xml:space="preserve">&lt;73.78</t>
  </si>
  <si>
    <t xml:space="preserve">&lt;0.93</t>
  </si>
  <si>
    <t xml:space="preserve">&lt;21.85</t>
  </si>
  <si>
    <t xml:space="preserve">&lt;1.57</t>
  </si>
  <si>
    <t xml:space="preserve">&lt;14390.00</t>
  </si>
  <si>
    <t xml:space="preserve">&lt;12.37</t>
  </si>
  <si>
    <t xml:space="preserve">&lt;1.65</t>
  </si>
  <si>
    <t xml:space="preserve">&lt;2.51</t>
  </si>
  <si>
    <t xml:space="preserve">In Progress Sample Measurements Counted on the Vue des Alpes Detector</t>
  </si>
  <si>
    <t xml:space="preserve">In Progress and To Be Measured:</t>
  </si>
  <si>
    <t xml:space="preserve">Next Sample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</si>
</sst>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\ d&quot;, &quot;yyyy"/>
    <numFmt numFmtId="166" formatCode="0.0"/>
    <numFmt numFmtId="167" formatCode="0.000"/>
    <numFmt numFmtId="168" formatCode="0.00"/>
    <numFmt numFmtId="169" formatCode="0"/>
    <numFmt numFmtId="170" formatCode="0.00%"/>
  </numFmts>
  <fonts count="22">
    <font>
      <sz val="10"/>
      <name val="Bitstream Vera 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Bitstream Vera Sans"/>
      <family val="2"/>
      <charset val="1"/>
    </font>
    <font>
      <b val="true"/>
      <sz val="10"/>
      <color rgb="FF000000"/>
      <name val="Bitstream Vera Sans"/>
      <family val="2"/>
      <charset val="1"/>
    </font>
    <font>
      <sz val="10"/>
      <color rgb="FFCC0000"/>
      <name val="Bitstream Vera Sans"/>
      <family val="2"/>
      <charset val="1"/>
    </font>
    <font>
      <b val="true"/>
      <sz val="10"/>
      <color rgb="FFFFFFFF"/>
      <name val="Bitstream Vera Sans"/>
      <family val="2"/>
      <charset val="1"/>
    </font>
    <font>
      <i val="true"/>
      <sz val="10"/>
      <color rgb="FF808080"/>
      <name val="Bitstream Vera Sans"/>
      <family val="2"/>
      <charset val="1"/>
    </font>
    <font>
      <sz val="10"/>
      <color rgb="FF006600"/>
      <name val="Bitstream Vera Sans"/>
      <family val="2"/>
      <charset val="1"/>
    </font>
    <font>
      <sz val="18"/>
      <color rgb="FF000000"/>
      <name val="Bitstream Vera Sans"/>
      <family val="2"/>
      <charset val="1"/>
    </font>
    <font>
      <sz val="12"/>
      <color rgb="FF000000"/>
      <name val="Bitstream Vera Sans"/>
      <family val="2"/>
      <charset val="1"/>
    </font>
    <font>
      <b val="true"/>
      <sz val="24"/>
      <color rgb="FF000000"/>
      <name val="Bitstream Vera Sans"/>
      <family val="2"/>
      <charset val="1"/>
    </font>
    <font>
      <sz val="10"/>
      <color rgb="FF996600"/>
      <name val="Bitstream Vera Sans"/>
      <family val="2"/>
      <charset val="1"/>
    </font>
    <font>
      <sz val="10"/>
      <color rgb="FF333333"/>
      <name val="Bitstream Vera Sans"/>
      <family val="2"/>
      <charset val="1"/>
    </font>
    <font>
      <sz val="8"/>
      <name val="Bitstream Vera Serif"/>
      <family val="1"/>
      <charset val="1"/>
    </font>
    <font>
      <vertAlign val="superscript"/>
      <sz val="10"/>
      <name val="Bitstream Vera Sans"/>
      <family val="2"/>
      <charset val="1"/>
    </font>
    <font>
      <sz val="8"/>
      <color rgb="FF000000"/>
      <name val="Bitstream Vera Serif"/>
      <family val="1"/>
      <charset val="1"/>
    </font>
    <font>
      <b val="true"/>
      <sz val="10"/>
      <name val="Bitstream Vera Serif"/>
      <family val="1"/>
      <charset val="1"/>
    </font>
    <font>
      <sz val="7"/>
      <name val="Bitstream Vera Serif"/>
      <family val="1"/>
      <charset val="1"/>
    </font>
    <font>
      <sz val="8"/>
      <color rgb="FF0000FF"/>
      <name val="Bitstream Vera Serif"/>
      <family val="1"/>
      <charset val="1"/>
    </font>
    <font>
      <sz val="8"/>
      <name val="Bitstream Vera Sans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BCC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CC"/>
      </patternFill>
    </fill>
    <fill>
      <patternFill patternType="solid">
        <fgColor rgb="FFCCCCFF"/>
        <bgColor rgb="FFCCCCCC"/>
      </patternFill>
    </fill>
    <fill>
      <patternFill patternType="solid">
        <fgColor rgb="FFFFFBCC"/>
        <bgColor rgb="FFFFFFCC"/>
      </patternFill>
    </fill>
    <fill>
      <patternFill patternType="solid">
        <fgColor rgb="FFCCCCCC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00FFFF"/>
        <bgColor rgb="FF00FFFF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</borders>
  <cellStyleXfs count="5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9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1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1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1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9" fillId="11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15" fillId="11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1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1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1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1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9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2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9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8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9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9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5" fillId="9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1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12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12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2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9" borderId="8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8" fontId="15" fillId="9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9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9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1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1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3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1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13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8" fontId="15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13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5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1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13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5" fillId="1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1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1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3" borderId="8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8" fontId="15" fillId="1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1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1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13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3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9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9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4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5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5" borderId="6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15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5" fillId="9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9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13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15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5" fillId="13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3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3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13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5" fillId="13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13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5" fillId="1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5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5" fillId="15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5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15" fillId="15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15" fillId="15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3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eading 4" xfId="41"/>
    <cellStyle name="Neutral 1" xfId="42"/>
    <cellStyle name="Neutral 2" xfId="43"/>
    <cellStyle name="Note 1" xfId="44"/>
    <cellStyle name="Note 2" xfId="45"/>
    <cellStyle name="Status 1" xfId="46"/>
    <cellStyle name="Status 2" xfId="47"/>
    <cellStyle name="Text 1" xfId="48"/>
    <cellStyle name="Text 2" xfId="49"/>
    <cellStyle name="Warning 1" xfId="50"/>
    <cellStyle name="Warning 2" xfId="51"/>
  </cellStyles>
  <colors>
    <indexedColors>
      <rgbColor rgb="FF000000"/>
      <rgbColor rgb="FFFFFFFF"/>
      <rgbColor rgb="FFCC0000"/>
      <rgbColor rgb="FF00FF00"/>
      <rgbColor rgb="FF0000FF"/>
      <rgbColor rgb="FFFFFBCC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snolab.ca/users/services/gamma-assay/vda/SBC/V01/V01.html" TargetMode="External"/><Relationship Id="rId2" Type="http://schemas.openxmlformats.org/officeDocument/2006/relationships/hyperlink" Target="https://www.snolab.ca/users/services/gamma-assay/vda/SBC/V02/V02.html" TargetMode="External"/><Relationship Id="rId3" Type="http://schemas.openxmlformats.org/officeDocument/2006/relationships/hyperlink" Target="https://www.snolab.ca/users/services/gamma-assay/vda/SBC/V03/V03.html" TargetMode="External"/><Relationship Id="rId4" Type="http://schemas.openxmlformats.org/officeDocument/2006/relationships/hyperlink" Target="https://www.snolab.ca/users/services/gamma-assay/vda/SBC/V04/V04.html" TargetMode="External"/><Relationship Id="rId5" Type="http://schemas.openxmlformats.org/officeDocument/2006/relationships/hyperlink" Target="https://www.snolab.ca/users/services/gamma-assay/vda/SBC/V05/V05.html" TargetMode="External"/><Relationship Id="rId6" Type="http://schemas.openxmlformats.org/officeDocument/2006/relationships/hyperlink" Target="https://www.snolab.ca/users/services/gamma-assay/vda/SBC/V06/V06.html" TargetMode="External"/><Relationship Id="rId7" Type="http://schemas.openxmlformats.org/officeDocument/2006/relationships/hyperlink" Target="https://www.snolab.ca/users/services/gamma-assay/vda/SBC/V07/V07.html" TargetMode="External"/><Relationship Id="rId8" Type="http://schemas.openxmlformats.org/officeDocument/2006/relationships/hyperlink" Target="https://www.snolab.ca/users/services/gamma-assay/vda/SBC/V08/V08.html" TargetMode="External"/><Relationship Id="rId9" Type="http://schemas.openxmlformats.org/officeDocument/2006/relationships/hyperlink" Target="https://www.snolab.ca/users/services/gamma-assay/vda/SBC/V09/V09.htm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E63884"/>
  <sheetViews>
    <sheetView showFormulas="false" showGridLines="false" showRowColHeaders="true" showZeros="true" rightToLeft="false" tabSelected="true" showOutlineSymbols="true" defaultGridColor="true" view="normal" topLeftCell="A104" colorId="64" zoomScale="95" zoomScaleNormal="95" zoomScalePageLayoutView="100" workbookViewId="0">
      <selection pane="topLeft" activeCell="A109" activeCellId="0" sqref="A109"/>
    </sheetView>
  </sheetViews>
  <sheetFormatPr defaultColWidth="8.4765625" defaultRowHeight="14.1" zeroHeight="false" outlineLevelRow="0" outlineLevelCol="0"/>
  <cols>
    <col collapsed="false" customWidth="true" hidden="false" outlineLevel="0" max="2" min="1" style="1" width="13.46"/>
    <col collapsed="false" customWidth="true" hidden="false" outlineLevel="0" max="3" min="3" style="1" width="7.47"/>
    <col collapsed="false" customWidth="true" hidden="false" outlineLevel="0" max="5" min="4" style="1" width="9.47"/>
    <col collapsed="false" customWidth="true" hidden="false" outlineLevel="0" max="6" min="6" style="2" width="9.47"/>
    <col collapsed="false" customWidth="false" hidden="false" outlineLevel="0" max="7" min="7" style="1" width="8.46"/>
    <col collapsed="false" customWidth="true" hidden="false" outlineLevel="0" max="8" min="8" style="1" width="9.47"/>
    <col collapsed="false" customWidth="true" hidden="false" outlineLevel="0" max="9" min="9" style="1" width="7.47"/>
    <col collapsed="false" customWidth="false" hidden="false" outlineLevel="0" max="11" min="10" style="1" width="8.46"/>
    <col collapsed="false" customWidth="true" hidden="false" outlineLevel="0" max="12" min="12" style="1" width="5.47"/>
    <col collapsed="false" customWidth="true" hidden="false" outlineLevel="0" max="13" min="13" style="1" width="7.47"/>
    <col collapsed="false" customWidth="false" hidden="false" outlineLevel="0" max="14" min="14" style="1" width="8.46"/>
    <col collapsed="false" customWidth="true" hidden="false" outlineLevel="0" max="15" min="15" style="1" width="5.47"/>
    <col collapsed="false" customWidth="true" hidden="false" outlineLevel="0" max="16" min="16" style="1" width="7.47"/>
    <col collapsed="false" customWidth="true" hidden="false" outlineLevel="0" max="17" min="17" style="1" width="9.47"/>
    <col collapsed="false" customWidth="true" hidden="false" outlineLevel="0" max="18" min="18" style="1" width="5.47"/>
    <col collapsed="false" customWidth="false" hidden="false" outlineLevel="0" max="19" min="19" style="1" width="8.46"/>
    <col collapsed="false" customWidth="true" hidden="false" outlineLevel="0" max="20" min="20" style="1" width="9.47"/>
    <col collapsed="false" customWidth="true" hidden="false" outlineLevel="0" max="21" min="21" style="1" width="5.47"/>
    <col collapsed="false" customWidth="true" hidden="false" outlineLevel="0" max="22" min="22" style="1" width="9.47"/>
    <col collapsed="false" customWidth="true" hidden="false" outlineLevel="0" max="23" min="23" style="1" width="6.46"/>
    <col collapsed="false" customWidth="true" hidden="false" outlineLevel="0" max="24" min="24" style="1" width="5.47"/>
    <col collapsed="false" customWidth="true" hidden="false" outlineLevel="0" max="25" min="25" style="1" width="6.46"/>
    <col collapsed="false" customWidth="false" hidden="false" outlineLevel="0" max="26" min="26" style="1" width="8.46"/>
    <col collapsed="false" customWidth="true" hidden="false" outlineLevel="0" max="27" min="27" style="1" width="4.46"/>
    <col collapsed="false" customWidth="true" hidden="false" outlineLevel="0" max="28" min="28" style="1" width="6.46"/>
    <col collapsed="false" customWidth="true" hidden="false" outlineLevel="0" max="29" min="29" style="1" width="5.47"/>
    <col collapsed="false" customWidth="true" hidden="false" outlineLevel="0" max="30" min="30" style="1" width="2.48"/>
    <col collapsed="false" customWidth="true" hidden="false" outlineLevel="0" max="31" min="31" style="1" width="5.47"/>
    <col collapsed="false" customWidth="false" hidden="false" outlineLevel="0" max="257" min="32" style="3" width="8.46"/>
  </cols>
  <sheetData>
    <row r="1" customFormat="false" ht="12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customFormat="false" ht="12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  <c r="L2" s="6"/>
      <c r="M2" s="6"/>
      <c r="N2" s="6"/>
      <c r="O2" s="6"/>
      <c r="P2" s="6"/>
      <c r="Q2" s="7" t="s">
        <v>3</v>
      </c>
      <c r="R2" s="7"/>
      <c r="S2" s="7"/>
      <c r="T2" s="7"/>
      <c r="U2" s="7"/>
      <c r="V2" s="7"/>
      <c r="W2" s="8" t="s">
        <v>4</v>
      </c>
      <c r="X2" s="8"/>
      <c r="Y2" s="8"/>
      <c r="Z2" s="8"/>
      <c r="AA2" s="8"/>
      <c r="AB2" s="8"/>
      <c r="AC2" s="8"/>
      <c r="AD2" s="8"/>
      <c r="AE2" s="8"/>
    </row>
    <row r="3" customFormat="false" ht="12.8" hidden="false" customHeight="tru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8" t="s">
        <v>5</v>
      </c>
      <c r="X3" s="8"/>
      <c r="Y3" s="8"/>
      <c r="Z3" s="8"/>
      <c r="AA3" s="8"/>
      <c r="AB3" s="8"/>
      <c r="AC3" s="8"/>
      <c r="AD3" s="8"/>
      <c r="AE3" s="8"/>
    </row>
    <row r="4" customFormat="false" ht="12.8" hidden="false" customHeight="tru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8" t="s">
        <v>6</v>
      </c>
      <c r="X4" s="8"/>
      <c r="Y4" s="8"/>
      <c r="Z4" s="8"/>
      <c r="AA4" s="8"/>
      <c r="AB4" s="8"/>
      <c r="AC4" s="8"/>
      <c r="AD4" s="8"/>
      <c r="AE4" s="8"/>
    </row>
    <row r="5" customFormat="false" ht="12.8" hidden="false" customHeight="true" outlineLevel="0" collapsed="false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6" t="s">
        <v>8</v>
      </c>
      <c r="L5" s="6"/>
      <c r="M5" s="6"/>
      <c r="N5" s="6"/>
      <c r="O5" s="6"/>
      <c r="P5" s="6"/>
      <c r="Q5" s="10" t="s">
        <v>9</v>
      </c>
      <c r="R5" s="10"/>
      <c r="S5" s="10"/>
      <c r="T5" s="10"/>
      <c r="U5" s="10"/>
      <c r="V5" s="10"/>
      <c r="W5" s="8" t="s">
        <v>10</v>
      </c>
      <c r="X5" s="8"/>
      <c r="Y5" s="8"/>
      <c r="Z5" s="8"/>
      <c r="AA5" s="8"/>
      <c r="AB5" s="8"/>
      <c r="AC5" s="8"/>
      <c r="AD5" s="8"/>
      <c r="AE5" s="8"/>
    </row>
    <row r="6" customFormat="false" ht="12.8" hidden="false" customHeight="true" outlineLevel="0" collapsed="false">
      <c r="A6" s="9"/>
      <c r="B6" s="9"/>
      <c r="C6" s="9"/>
      <c r="D6" s="9"/>
      <c r="E6" s="9"/>
      <c r="F6" s="9"/>
      <c r="G6" s="9"/>
      <c r="H6" s="9"/>
      <c r="I6" s="9"/>
      <c r="J6" s="9"/>
      <c r="K6" s="6"/>
      <c r="L6" s="6"/>
      <c r="M6" s="6"/>
      <c r="N6" s="6"/>
      <c r="O6" s="6"/>
      <c r="P6" s="6"/>
      <c r="Q6" s="10"/>
      <c r="R6" s="10"/>
      <c r="S6" s="10"/>
      <c r="T6" s="10"/>
      <c r="U6" s="10"/>
      <c r="V6" s="10"/>
      <c r="W6" s="11" t="s">
        <v>11</v>
      </c>
      <c r="X6" s="11"/>
      <c r="Y6" s="11"/>
      <c r="Z6" s="11"/>
      <c r="AA6" s="11"/>
      <c r="AB6" s="11"/>
      <c r="AC6" s="11"/>
      <c r="AD6" s="11"/>
      <c r="AE6" s="11"/>
    </row>
    <row r="7" customFormat="false" ht="12.8" hidden="false" customHeight="tru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  <c r="O7" s="6"/>
      <c r="P7" s="6"/>
      <c r="Q7" s="10"/>
      <c r="R7" s="10"/>
      <c r="S7" s="10"/>
      <c r="T7" s="10"/>
      <c r="U7" s="10"/>
      <c r="V7" s="10"/>
      <c r="W7" s="11" t="s">
        <v>12</v>
      </c>
      <c r="X7" s="11"/>
      <c r="Y7" s="11"/>
      <c r="Z7" s="11"/>
      <c r="AA7" s="11"/>
      <c r="AB7" s="11"/>
      <c r="AC7" s="11"/>
      <c r="AD7" s="11"/>
      <c r="AE7" s="11"/>
    </row>
    <row r="8" customFormat="false" ht="12.8" hidden="false" customHeight="true" outlineLevel="0" collapsed="false">
      <c r="A8" s="9"/>
      <c r="B8" s="9"/>
      <c r="C8" s="9"/>
      <c r="D8" s="9"/>
      <c r="E8" s="9"/>
      <c r="F8" s="9"/>
      <c r="G8" s="9"/>
      <c r="H8" s="9"/>
      <c r="I8" s="9"/>
      <c r="J8" s="9"/>
      <c r="K8" s="6" t="s">
        <v>13</v>
      </c>
      <c r="L8" s="6"/>
      <c r="M8" s="6"/>
      <c r="N8" s="6"/>
      <c r="O8" s="6"/>
      <c r="P8" s="6"/>
      <c r="Q8" s="7" t="s">
        <v>14</v>
      </c>
      <c r="R8" s="7"/>
      <c r="S8" s="7"/>
      <c r="T8" s="7"/>
      <c r="U8" s="7"/>
      <c r="V8" s="7"/>
      <c r="W8" s="8" t="s">
        <v>15</v>
      </c>
      <c r="X8" s="8"/>
      <c r="Y8" s="8"/>
      <c r="Z8" s="8"/>
      <c r="AA8" s="8"/>
      <c r="AB8" s="8"/>
      <c r="AC8" s="8"/>
      <c r="AD8" s="8"/>
      <c r="AE8" s="8"/>
    </row>
    <row r="9" customFormat="false" ht="12.8" hidden="false" customHeight="true" outlineLevel="0" collapsed="false">
      <c r="A9" s="9"/>
      <c r="B9" s="9"/>
      <c r="C9" s="9"/>
      <c r="D9" s="9"/>
      <c r="E9" s="9"/>
      <c r="F9" s="9"/>
      <c r="G9" s="9"/>
      <c r="H9" s="9"/>
      <c r="I9" s="9"/>
      <c r="J9" s="9"/>
      <c r="K9" s="6" t="s">
        <v>16</v>
      </c>
      <c r="L9" s="6"/>
      <c r="M9" s="6"/>
      <c r="N9" s="6"/>
      <c r="O9" s="6"/>
      <c r="P9" s="6"/>
      <c r="Q9" s="7" t="s">
        <v>17</v>
      </c>
      <c r="R9" s="7"/>
      <c r="S9" s="7"/>
      <c r="T9" s="7"/>
      <c r="U9" s="7"/>
      <c r="V9" s="7"/>
      <c r="W9" s="8" t="s">
        <v>18</v>
      </c>
      <c r="X9" s="8"/>
      <c r="Y9" s="8"/>
      <c r="Z9" s="8"/>
      <c r="AA9" s="8"/>
      <c r="AB9" s="8"/>
      <c r="AC9" s="8"/>
      <c r="AD9" s="8"/>
      <c r="AE9" s="8"/>
    </row>
    <row r="10" customFormat="false" ht="12.8" hidden="false" customHeight="true" outlineLevel="0" collapsed="false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customFormat="false" ht="12.8" hidden="false" customHeight="true" outlineLevel="0" collapsed="false">
      <c r="A11" s="13" t="s">
        <v>20</v>
      </c>
      <c r="B11" s="13" t="s">
        <v>21</v>
      </c>
      <c r="C11" s="13" t="s">
        <v>22</v>
      </c>
      <c r="D11" s="13" t="s">
        <v>23</v>
      </c>
      <c r="E11" s="13" t="s">
        <v>24</v>
      </c>
      <c r="F11" s="14" t="s">
        <v>25</v>
      </c>
      <c r="G11" s="13"/>
      <c r="H11" s="15"/>
      <c r="I11" s="16"/>
      <c r="J11" s="17"/>
      <c r="K11" s="15"/>
      <c r="L11" s="16"/>
      <c r="M11" s="17"/>
      <c r="N11" s="15"/>
      <c r="O11" s="16"/>
      <c r="P11" s="17"/>
      <c r="Q11" s="15"/>
      <c r="R11" s="16"/>
      <c r="S11" s="17"/>
      <c r="T11" s="18"/>
      <c r="U11" s="16"/>
      <c r="V11" s="17"/>
      <c r="W11" s="15"/>
      <c r="X11" s="16"/>
      <c r="Y11" s="17"/>
      <c r="Z11" s="15"/>
      <c r="AA11" s="16"/>
      <c r="AB11" s="17"/>
      <c r="AC11" s="19"/>
      <c r="AD11" s="19"/>
      <c r="AE11" s="19"/>
    </row>
    <row r="12" customFormat="false" ht="29.05" hidden="false" customHeight="true" outlineLevel="0" collapsed="false">
      <c r="A12" s="20" t="s">
        <v>26</v>
      </c>
      <c r="B12" s="20" t="s">
        <v>27</v>
      </c>
      <c r="C12" s="21"/>
      <c r="D12" s="22" t="n">
        <v>36.187</v>
      </c>
      <c r="E12" s="23" t="s">
        <v>28</v>
      </c>
      <c r="F12" s="24" t="n">
        <v>43082</v>
      </c>
      <c r="G12" s="25" t="s">
        <v>29</v>
      </c>
      <c r="H12" s="26"/>
      <c r="I12" s="27" t="s">
        <v>30</v>
      </c>
      <c r="J12" s="28"/>
      <c r="K12" s="26"/>
      <c r="L12" s="27" t="s">
        <v>31</v>
      </c>
      <c r="M12" s="28"/>
      <c r="N12" s="26"/>
      <c r="O12" s="27" t="s">
        <v>32</v>
      </c>
      <c r="P12" s="28"/>
      <c r="Q12" s="26"/>
      <c r="R12" s="27" t="s">
        <v>33</v>
      </c>
      <c r="S12" s="28"/>
      <c r="T12" s="29"/>
      <c r="U12" s="27" t="s">
        <v>34</v>
      </c>
      <c r="V12" s="28"/>
      <c r="W12" s="26"/>
      <c r="X12" s="27" t="s">
        <v>35</v>
      </c>
      <c r="Y12" s="28"/>
      <c r="Z12" s="26"/>
      <c r="AA12" s="27" t="s">
        <v>36</v>
      </c>
      <c r="AB12" s="28"/>
      <c r="AC12" s="30" t="s">
        <v>37</v>
      </c>
      <c r="AD12" s="30"/>
      <c r="AE12" s="30"/>
    </row>
    <row r="13" customFormat="false" ht="37.15" hidden="false" customHeight="true" outlineLevel="0" collapsed="false">
      <c r="A13" s="31" t="s">
        <v>38</v>
      </c>
      <c r="B13" s="31"/>
      <c r="C13" s="31"/>
      <c r="D13" s="31"/>
      <c r="E13" s="31"/>
      <c r="F13" s="32" t="n">
        <v>43119</v>
      </c>
      <c r="G13" s="25" t="s">
        <v>39</v>
      </c>
      <c r="H13" s="33" t="n">
        <v>1.873</v>
      </c>
      <c r="I13" s="34" t="s">
        <v>40</v>
      </c>
      <c r="J13" s="35" t="n">
        <v>0.1674</v>
      </c>
      <c r="K13" s="33" t="n">
        <v>5.039</v>
      </c>
      <c r="L13" s="34" t="s">
        <v>40</v>
      </c>
      <c r="M13" s="35" t="n">
        <v>1.612</v>
      </c>
      <c r="N13" s="36" t="n">
        <v>0.0612</v>
      </c>
      <c r="O13" s="37" t="s">
        <v>40</v>
      </c>
      <c r="P13" s="38" t="n">
        <v>0.05173</v>
      </c>
      <c r="Q13" s="33" t="n">
        <v>1.354</v>
      </c>
      <c r="R13" s="34" t="s">
        <v>40</v>
      </c>
      <c r="S13" s="35" t="n">
        <v>0.1679</v>
      </c>
      <c r="T13" s="33" t="n">
        <v>15.262</v>
      </c>
      <c r="U13" s="34" t="s">
        <v>40</v>
      </c>
      <c r="V13" s="35" t="n">
        <v>1.927</v>
      </c>
      <c r="W13" s="36" t="n">
        <v>0.2008</v>
      </c>
      <c r="X13" s="39" t="s">
        <v>40</v>
      </c>
      <c r="Y13" s="38" t="n">
        <v>0.096</v>
      </c>
      <c r="Z13" s="36" t="n">
        <v>0.06328</v>
      </c>
      <c r="AA13" s="37" t="s">
        <v>40</v>
      </c>
      <c r="AB13" s="38" t="n">
        <v>0.05422</v>
      </c>
      <c r="AC13" s="40"/>
      <c r="AD13" s="40"/>
      <c r="AE13" s="40"/>
    </row>
    <row r="14" customFormat="false" ht="29.05" hidden="false" customHeight="true" outlineLevel="0" collapsed="false">
      <c r="A14" s="31"/>
      <c r="B14" s="31"/>
      <c r="C14" s="31"/>
      <c r="D14" s="31"/>
      <c r="E14" s="31"/>
      <c r="F14" s="32"/>
      <c r="G14" s="41" t="s">
        <v>29</v>
      </c>
      <c r="H14" s="42" t="s">
        <v>41</v>
      </c>
      <c r="I14" s="42"/>
      <c r="J14" s="42"/>
      <c r="K14" s="26"/>
      <c r="L14" s="27" t="s">
        <v>42</v>
      </c>
      <c r="M14" s="28"/>
      <c r="N14" s="43"/>
      <c r="O14" s="27" t="s">
        <v>43</v>
      </c>
      <c r="P14" s="44"/>
      <c r="Q14" s="43"/>
      <c r="R14" s="27" t="s">
        <v>44</v>
      </c>
      <c r="S14" s="44"/>
      <c r="T14" s="29"/>
      <c r="U14" s="27"/>
      <c r="V14" s="45"/>
      <c r="W14" s="29"/>
      <c r="X14" s="27"/>
      <c r="Y14" s="45"/>
      <c r="Z14" s="29"/>
      <c r="AA14" s="27"/>
      <c r="AB14" s="45"/>
      <c r="AC14" s="26"/>
      <c r="AD14" s="27"/>
      <c r="AE14" s="28"/>
    </row>
    <row r="15" customFormat="false" ht="29.05" hidden="false" customHeight="true" outlineLevel="0" collapsed="false">
      <c r="A15" s="46"/>
      <c r="B15" s="46"/>
      <c r="C15" s="46"/>
      <c r="D15" s="46"/>
      <c r="E15" s="46"/>
      <c r="F15" s="47"/>
      <c r="G15" s="25" t="s">
        <v>39</v>
      </c>
      <c r="H15" s="48" t="n">
        <v>76.664</v>
      </c>
      <c r="I15" s="34" t="s">
        <v>40</v>
      </c>
      <c r="J15" s="49" t="n">
        <v>14.04</v>
      </c>
      <c r="K15" s="50" t="s">
        <v>45</v>
      </c>
      <c r="L15" s="39"/>
      <c r="M15" s="49"/>
      <c r="N15" s="51" t="s">
        <v>46</v>
      </c>
      <c r="O15" s="34"/>
      <c r="P15" s="38"/>
      <c r="Q15" s="33" t="n">
        <v>0.8836</v>
      </c>
      <c r="R15" s="39" t="s">
        <v>40</v>
      </c>
      <c r="S15" s="35" t="n">
        <v>0.2577</v>
      </c>
      <c r="T15" s="52"/>
      <c r="U15" s="34"/>
      <c r="V15" s="53"/>
      <c r="W15" s="52"/>
      <c r="X15" s="34"/>
      <c r="Y15" s="53"/>
      <c r="Z15" s="52"/>
      <c r="AA15" s="34"/>
      <c r="AB15" s="53"/>
      <c r="AC15" s="54"/>
      <c r="AD15" s="34"/>
      <c r="AE15" s="55"/>
    </row>
    <row r="16" customFormat="false" ht="46.6" hidden="false" customHeight="true" outlineLevel="0" collapsed="false">
      <c r="A16" s="56" t="s">
        <v>47</v>
      </c>
      <c r="B16" s="56" t="s">
        <v>27</v>
      </c>
      <c r="C16" s="57"/>
      <c r="D16" s="58" t="n">
        <v>17.497</v>
      </c>
      <c r="E16" s="59" t="n">
        <v>180212</v>
      </c>
      <c r="F16" s="60" t="n">
        <v>43143</v>
      </c>
      <c r="G16" s="61" t="s">
        <v>29</v>
      </c>
      <c r="H16" s="26"/>
      <c r="I16" s="27" t="s">
        <v>30</v>
      </c>
      <c r="J16" s="28"/>
      <c r="K16" s="26"/>
      <c r="L16" s="27" t="s">
        <v>31</v>
      </c>
      <c r="M16" s="28"/>
      <c r="N16" s="26"/>
      <c r="O16" s="27" t="s">
        <v>32</v>
      </c>
      <c r="P16" s="28"/>
      <c r="Q16" s="26"/>
      <c r="R16" s="27" t="s">
        <v>33</v>
      </c>
      <c r="S16" s="28"/>
      <c r="T16" s="29"/>
      <c r="U16" s="27" t="s">
        <v>34</v>
      </c>
      <c r="V16" s="28"/>
      <c r="W16" s="26"/>
      <c r="X16" s="27" t="s">
        <v>35</v>
      </c>
      <c r="Y16" s="28"/>
      <c r="Z16" s="26"/>
      <c r="AA16" s="27" t="s">
        <v>36</v>
      </c>
      <c r="AB16" s="28"/>
      <c r="AC16" s="30" t="s">
        <v>37</v>
      </c>
      <c r="AD16" s="30"/>
      <c r="AE16" s="30"/>
    </row>
    <row r="17" customFormat="false" ht="37.15" hidden="false" customHeight="true" outlineLevel="0" collapsed="false">
      <c r="A17" s="62" t="s">
        <v>38</v>
      </c>
      <c r="B17" s="62"/>
      <c r="C17" s="62"/>
      <c r="D17" s="62"/>
      <c r="E17" s="62"/>
      <c r="F17" s="63" t="n">
        <v>43161</v>
      </c>
      <c r="G17" s="61" t="s">
        <v>39</v>
      </c>
      <c r="H17" s="64" t="n">
        <v>1.322</v>
      </c>
      <c r="I17" s="65" t="s">
        <v>40</v>
      </c>
      <c r="J17" s="66" t="n">
        <v>0.2181</v>
      </c>
      <c r="K17" s="64" t="n">
        <v>3.725</v>
      </c>
      <c r="L17" s="65" t="s">
        <v>40</v>
      </c>
      <c r="M17" s="66" t="n">
        <v>2.318</v>
      </c>
      <c r="N17" s="67" t="n">
        <v>0.2334</v>
      </c>
      <c r="O17" s="68" t="s">
        <v>40</v>
      </c>
      <c r="P17" s="69" t="n">
        <v>0.07634</v>
      </c>
      <c r="Q17" s="64" t="n">
        <v>0.7936</v>
      </c>
      <c r="R17" s="65" t="s">
        <v>40</v>
      </c>
      <c r="S17" s="66" t="n">
        <v>0.2178</v>
      </c>
      <c r="T17" s="64" t="n">
        <v>18.386</v>
      </c>
      <c r="U17" s="65" t="s">
        <v>40</v>
      </c>
      <c r="V17" s="66" t="n">
        <v>2.838</v>
      </c>
      <c r="W17" s="67" t="n">
        <v>0.39164</v>
      </c>
      <c r="X17" s="70" t="s">
        <v>40</v>
      </c>
      <c r="Y17" s="69" t="n">
        <v>0.1591</v>
      </c>
      <c r="Z17" s="67" t="n">
        <v>0.02449</v>
      </c>
      <c r="AA17" s="68" t="s">
        <v>40</v>
      </c>
      <c r="AB17" s="69" t="n">
        <v>0.08185</v>
      </c>
      <c r="AC17" s="71"/>
      <c r="AD17" s="71"/>
      <c r="AE17" s="71"/>
    </row>
    <row r="18" customFormat="false" ht="29.05" hidden="false" customHeight="true" outlineLevel="0" collapsed="false">
      <c r="A18" s="62"/>
      <c r="B18" s="62"/>
      <c r="C18" s="62"/>
      <c r="D18" s="62"/>
      <c r="E18" s="62"/>
      <c r="F18" s="63"/>
      <c r="G18" s="72" t="s">
        <v>29</v>
      </c>
      <c r="H18" s="42" t="s">
        <v>41</v>
      </c>
      <c r="I18" s="42"/>
      <c r="J18" s="42"/>
      <c r="K18" s="26"/>
      <c r="L18" s="27" t="s">
        <v>42</v>
      </c>
      <c r="M18" s="28"/>
      <c r="N18" s="43"/>
      <c r="O18" s="27" t="s">
        <v>43</v>
      </c>
      <c r="P18" s="44"/>
      <c r="Q18" s="43"/>
      <c r="R18" s="27" t="s">
        <v>44</v>
      </c>
      <c r="S18" s="44"/>
      <c r="T18" s="29"/>
      <c r="U18" s="27"/>
      <c r="V18" s="45"/>
      <c r="W18" s="29"/>
      <c r="X18" s="27"/>
      <c r="Y18" s="45"/>
      <c r="Z18" s="29"/>
      <c r="AA18" s="27"/>
      <c r="AB18" s="45"/>
      <c r="AC18" s="26"/>
      <c r="AD18" s="27"/>
      <c r="AE18" s="28"/>
    </row>
    <row r="19" customFormat="false" ht="29.05" hidden="false" customHeight="true" outlineLevel="0" collapsed="false">
      <c r="A19" s="73"/>
      <c r="B19" s="73"/>
      <c r="C19" s="73"/>
      <c r="D19" s="73"/>
      <c r="E19" s="73"/>
      <c r="F19" s="74"/>
      <c r="G19" s="61" t="s">
        <v>39</v>
      </c>
      <c r="H19" s="75" t="n">
        <v>101.72</v>
      </c>
      <c r="I19" s="65" t="s">
        <v>40</v>
      </c>
      <c r="J19" s="76" t="n">
        <v>20.73</v>
      </c>
      <c r="K19" s="77" t="s">
        <v>48</v>
      </c>
      <c r="L19" s="70"/>
      <c r="M19" s="76"/>
      <c r="N19" s="78" t="s">
        <v>49</v>
      </c>
      <c r="O19" s="65"/>
      <c r="P19" s="69"/>
      <c r="Q19" s="64" t="n">
        <v>1.033</v>
      </c>
      <c r="R19" s="70" t="s">
        <v>40</v>
      </c>
      <c r="S19" s="66" t="n">
        <v>0.3662</v>
      </c>
      <c r="T19" s="79"/>
      <c r="U19" s="65"/>
      <c r="V19" s="80"/>
      <c r="W19" s="79"/>
      <c r="X19" s="65"/>
      <c r="Y19" s="80"/>
      <c r="Z19" s="79"/>
      <c r="AA19" s="65"/>
      <c r="AB19" s="80"/>
      <c r="AC19" s="81"/>
      <c r="AD19" s="65"/>
      <c r="AE19" s="82"/>
    </row>
    <row r="20" customFormat="false" ht="46.6" hidden="false" customHeight="true" outlineLevel="0" collapsed="false">
      <c r="A20" s="20" t="s">
        <v>50</v>
      </c>
      <c r="B20" s="20" t="s">
        <v>27</v>
      </c>
      <c r="C20" s="21"/>
      <c r="D20" s="22" t="n">
        <v>51.75</v>
      </c>
      <c r="E20" s="23" t="s">
        <v>51</v>
      </c>
      <c r="F20" s="24" t="n">
        <v>43177</v>
      </c>
      <c r="G20" s="25" t="s">
        <v>29</v>
      </c>
      <c r="H20" s="26"/>
      <c r="I20" s="27" t="s">
        <v>30</v>
      </c>
      <c r="J20" s="28"/>
      <c r="K20" s="26"/>
      <c r="L20" s="27" t="s">
        <v>31</v>
      </c>
      <c r="M20" s="28"/>
      <c r="N20" s="26"/>
      <c r="O20" s="27" t="s">
        <v>32</v>
      </c>
      <c r="P20" s="28"/>
      <c r="Q20" s="26"/>
      <c r="R20" s="27" t="s">
        <v>33</v>
      </c>
      <c r="S20" s="28"/>
      <c r="T20" s="29"/>
      <c r="U20" s="27" t="s">
        <v>34</v>
      </c>
      <c r="V20" s="28"/>
      <c r="W20" s="26"/>
      <c r="X20" s="27" t="s">
        <v>35</v>
      </c>
      <c r="Y20" s="28"/>
      <c r="Z20" s="26"/>
      <c r="AA20" s="27" t="s">
        <v>36</v>
      </c>
      <c r="AB20" s="28"/>
      <c r="AC20" s="30" t="s">
        <v>37</v>
      </c>
      <c r="AD20" s="30"/>
      <c r="AE20" s="30"/>
    </row>
    <row r="21" customFormat="false" ht="37.15" hidden="false" customHeight="true" outlineLevel="0" collapsed="false">
      <c r="A21" s="31" t="s">
        <v>38</v>
      </c>
      <c r="B21" s="31"/>
      <c r="C21" s="31"/>
      <c r="D21" s="31"/>
      <c r="E21" s="31"/>
      <c r="F21" s="32" t="n">
        <v>43232</v>
      </c>
      <c r="G21" s="25" t="s">
        <v>39</v>
      </c>
      <c r="H21" s="33" t="n">
        <v>2.225</v>
      </c>
      <c r="I21" s="34" t="s">
        <v>40</v>
      </c>
      <c r="J21" s="35" t="n">
        <v>0.1474</v>
      </c>
      <c r="K21" s="33" t="n">
        <v>4.95</v>
      </c>
      <c r="L21" s="34" t="s">
        <v>40</v>
      </c>
      <c r="M21" s="35" t="n">
        <v>1.385</v>
      </c>
      <c r="N21" s="36" t="n">
        <v>0.14</v>
      </c>
      <c r="O21" s="37" t="s">
        <v>40</v>
      </c>
      <c r="P21" s="38" t="n">
        <v>0.0455</v>
      </c>
      <c r="Q21" s="36" t="n">
        <v>1.274</v>
      </c>
      <c r="R21" s="34" t="s">
        <v>40</v>
      </c>
      <c r="S21" s="38" t="n">
        <v>0.1334</v>
      </c>
      <c r="T21" s="33" t="n">
        <v>17.109</v>
      </c>
      <c r="U21" s="34" t="s">
        <v>40</v>
      </c>
      <c r="V21" s="35" t="n">
        <v>1.737</v>
      </c>
      <c r="W21" s="36" t="n">
        <v>0.43336</v>
      </c>
      <c r="X21" s="39" t="s">
        <v>40</v>
      </c>
      <c r="Y21" s="38" t="n">
        <v>0.09</v>
      </c>
      <c r="Z21" s="51" t="s">
        <v>52</v>
      </c>
      <c r="AA21" s="37"/>
      <c r="AB21" s="38"/>
      <c r="AC21" s="40"/>
      <c r="AD21" s="40"/>
      <c r="AE21" s="40"/>
    </row>
    <row r="22" customFormat="false" ht="29.05" hidden="false" customHeight="true" outlineLevel="0" collapsed="false">
      <c r="A22" s="31"/>
      <c r="B22" s="31"/>
      <c r="C22" s="31"/>
      <c r="D22" s="31"/>
      <c r="E22" s="31"/>
      <c r="F22" s="32"/>
      <c r="G22" s="41" t="s">
        <v>29</v>
      </c>
      <c r="H22" s="42" t="s">
        <v>41</v>
      </c>
      <c r="I22" s="42"/>
      <c r="J22" s="42"/>
      <c r="K22" s="26"/>
      <c r="L22" s="27" t="s">
        <v>42</v>
      </c>
      <c r="M22" s="28"/>
      <c r="N22" s="43"/>
      <c r="O22" s="27" t="s">
        <v>43</v>
      </c>
      <c r="P22" s="44"/>
      <c r="Q22" s="43"/>
      <c r="R22" s="27" t="s">
        <v>44</v>
      </c>
      <c r="S22" s="44"/>
      <c r="T22" s="29"/>
      <c r="U22" s="27"/>
      <c r="V22" s="45"/>
      <c r="W22" s="29"/>
      <c r="X22" s="27"/>
      <c r="Y22" s="45"/>
      <c r="Z22" s="29"/>
      <c r="AA22" s="27"/>
      <c r="AB22" s="45"/>
      <c r="AC22" s="26"/>
      <c r="AD22" s="27"/>
      <c r="AE22" s="28"/>
    </row>
    <row r="23" customFormat="false" ht="29.05" hidden="false" customHeight="true" outlineLevel="0" collapsed="false">
      <c r="A23" s="46"/>
      <c r="B23" s="46"/>
      <c r="C23" s="46"/>
      <c r="D23" s="46"/>
      <c r="E23" s="46"/>
      <c r="F23" s="47"/>
      <c r="G23" s="25" t="s">
        <v>39</v>
      </c>
      <c r="H23" s="48" t="n">
        <v>101.15</v>
      </c>
      <c r="I23" s="34" t="s">
        <v>40</v>
      </c>
      <c r="J23" s="49" t="n">
        <v>12.63</v>
      </c>
      <c r="K23" s="48" t="n">
        <v>0.5036</v>
      </c>
      <c r="L23" s="39" t="s">
        <v>40</v>
      </c>
      <c r="M23" s="49" t="n">
        <v>0.55</v>
      </c>
      <c r="N23" s="36" t="n">
        <v>0.075</v>
      </c>
      <c r="O23" s="34" t="s">
        <v>40</v>
      </c>
      <c r="P23" s="38" t="n">
        <v>0.065</v>
      </c>
      <c r="Q23" s="33" t="n">
        <v>1.212</v>
      </c>
      <c r="R23" s="39" t="s">
        <v>40</v>
      </c>
      <c r="S23" s="35" t="n">
        <v>0.2177</v>
      </c>
      <c r="T23" s="52"/>
      <c r="U23" s="34"/>
      <c r="V23" s="53"/>
      <c r="W23" s="52"/>
      <c r="X23" s="34"/>
      <c r="Y23" s="53"/>
      <c r="Z23" s="52"/>
      <c r="AA23" s="34"/>
      <c r="AB23" s="53"/>
      <c r="AC23" s="54"/>
      <c r="AD23" s="34"/>
      <c r="AE23" s="55"/>
    </row>
    <row r="24" customFormat="false" ht="12.8" hidden="false" customHeight="true" outlineLevel="0" collapsed="false">
      <c r="A24" s="56" t="s">
        <v>53</v>
      </c>
      <c r="B24" s="83" t="s">
        <v>27</v>
      </c>
      <c r="C24" s="57"/>
      <c r="D24" s="58" t="n">
        <v>82.542</v>
      </c>
      <c r="E24" s="84" t="s">
        <v>54</v>
      </c>
      <c r="F24" s="60" t="n">
        <v>43242</v>
      </c>
      <c r="G24" s="61" t="s">
        <v>29</v>
      </c>
      <c r="H24" s="26"/>
      <c r="I24" s="27" t="s">
        <v>30</v>
      </c>
      <c r="J24" s="28"/>
      <c r="K24" s="26"/>
      <c r="L24" s="27" t="s">
        <v>31</v>
      </c>
      <c r="M24" s="28"/>
      <c r="N24" s="26"/>
      <c r="O24" s="27" t="s">
        <v>32</v>
      </c>
      <c r="P24" s="28"/>
      <c r="Q24" s="26"/>
      <c r="R24" s="27" t="s">
        <v>33</v>
      </c>
      <c r="S24" s="28"/>
      <c r="T24" s="29"/>
      <c r="U24" s="27" t="s">
        <v>34</v>
      </c>
      <c r="V24" s="28"/>
      <c r="W24" s="26"/>
      <c r="X24" s="27" t="s">
        <v>35</v>
      </c>
      <c r="Y24" s="28"/>
      <c r="Z24" s="26"/>
      <c r="AA24" s="27" t="s">
        <v>36</v>
      </c>
      <c r="AB24" s="28"/>
      <c r="AC24" s="30" t="s">
        <v>37</v>
      </c>
      <c r="AD24" s="30"/>
      <c r="AE24" s="30"/>
    </row>
    <row r="25" customFormat="false" ht="41.8" hidden="false" customHeight="true" outlineLevel="0" collapsed="false">
      <c r="A25" s="62" t="s">
        <v>38</v>
      </c>
      <c r="B25" s="85"/>
      <c r="C25" s="62"/>
      <c r="D25" s="62"/>
      <c r="E25" s="62"/>
      <c r="F25" s="63" t="n">
        <v>43324</v>
      </c>
      <c r="G25" s="61" t="s">
        <v>39</v>
      </c>
      <c r="H25" s="64" t="n">
        <v>2.053</v>
      </c>
      <c r="I25" s="65" t="s">
        <v>40</v>
      </c>
      <c r="J25" s="66" t="n">
        <v>0.1186</v>
      </c>
      <c r="K25" s="64" t="n">
        <v>6.239</v>
      </c>
      <c r="L25" s="65" t="s">
        <v>40</v>
      </c>
      <c r="M25" s="66" t="n">
        <v>1.172</v>
      </c>
      <c r="N25" s="67" t="n">
        <v>0.1237</v>
      </c>
      <c r="O25" s="68" t="s">
        <v>40</v>
      </c>
      <c r="P25" s="69" t="n">
        <v>0.03392</v>
      </c>
      <c r="Q25" s="67" t="n">
        <v>1.328</v>
      </c>
      <c r="R25" s="65" t="s">
        <v>40</v>
      </c>
      <c r="S25" s="69" t="n">
        <v>0.1141</v>
      </c>
      <c r="T25" s="64" t="n">
        <v>15.52</v>
      </c>
      <c r="U25" s="65" t="s">
        <v>40</v>
      </c>
      <c r="V25" s="66" t="n">
        <v>1.393</v>
      </c>
      <c r="W25" s="67" t="n">
        <v>0.31949</v>
      </c>
      <c r="X25" s="70" t="s">
        <v>40</v>
      </c>
      <c r="Y25" s="69" t="n">
        <v>0.0674</v>
      </c>
      <c r="Z25" s="67" t="n">
        <v>0.1219</v>
      </c>
      <c r="AA25" s="68" t="s">
        <v>40</v>
      </c>
      <c r="AB25" s="69" t="n">
        <v>0.03733</v>
      </c>
      <c r="AC25" s="71"/>
      <c r="AD25" s="71"/>
      <c r="AE25" s="71"/>
    </row>
    <row r="26" customFormat="false" ht="34.3" hidden="false" customHeight="true" outlineLevel="0" collapsed="false">
      <c r="A26" s="62"/>
      <c r="B26" s="85"/>
      <c r="C26" s="85"/>
      <c r="D26" s="62"/>
      <c r="E26" s="62"/>
      <c r="F26" s="63"/>
      <c r="G26" s="72" t="s">
        <v>29</v>
      </c>
      <c r="H26" s="42" t="s">
        <v>41</v>
      </c>
      <c r="I26" s="42"/>
      <c r="J26" s="42"/>
      <c r="K26" s="26"/>
      <c r="L26" s="27" t="s">
        <v>42</v>
      </c>
      <c r="M26" s="28"/>
      <c r="N26" s="43"/>
      <c r="O26" s="27" t="s">
        <v>43</v>
      </c>
      <c r="P26" s="44"/>
      <c r="Q26" s="43"/>
      <c r="R26" s="27" t="s">
        <v>44</v>
      </c>
      <c r="S26" s="44"/>
      <c r="T26" s="29"/>
      <c r="U26" s="27"/>
      <c r="V26" s="45"/>
      <c r="W26" s="29"/>
      <c r="X26" s="27"/>
      <c r="Y26" s="45"/>
      <c r="Z26" s="29"/>
      <c r="AA26" s="27"/>
      <c r="AB26" s="45"/>
      <c r="AC26" s="26"/>
      <c r="AD26" s="27"/>
      <c r="AE26" s="28"/>
    </row>
    <row r="27" customFormat="false" ht="34.3" hidden="false" customHeight="true" outlineLevel="0" collapsed="false">
      <c r="A27" s="73"/>
      <c r="B27" s="86"/>
      <c r="C27" s="86"/>
      <c r="D27" s="73"/>
      <c r="E27" s="73"/>
      <c r="F27" s="74"/>
      <c r="G27" s="61" t="s">
        <v>39</v>
      </c>
      <c r="H27" s="75" t="n">
        <v>79.586</v>
      </c>
      <c r="I27" s="65" t="s">
        <v>40</v>
      </c>
      <c r="J27" s="76" t="n">
        <v>9.876</v>
      </c>
      <c r="K27" s="75" t="n">
        <v>0.731</v>
      </c>
      <c r="L27" s="70" t="s">
        <v>40</v>
      </c>
      <c r="M27" s="76" t="n">
        <v>0.4578</v>
      </c>
      <c r="N27" s="67" t="n">
        <v>0.0398</v>
      </c>
      <c r="O27" s="65" t="s">
        <v>40</v>
      </c>
      <c r="P27" s="69" t="n">
        <v>0.04739</v>
      </c>
      <c r="Q27" s="64" t="n">
        <v>1.13</v>
      </c>
      <c r="R27" s="70" t="s">
        <v>40</v>
      </c>
      <c r="S27" s="66" t="n">
        <v>0.18</v>
      </c>
      <c r="T27" s="79"/>
      <c r="U27" s="65"/>
      <c r="V27" s="80"/>
      <c r="W27" s="79"/>
      <c r="X27" s="65"/>
      <c r="Y27" s="80"/>
      <c r="Z27" s="79"/>
      <c r="AA27" s="65"/>
      <c r="AB27" s="80"/>
      <c r="AC27" s="81"/>
      <c r="AD27" s="65"/>
      <c r="AE27" s="82"/>
    </row>
    <row r="28" customFormat="false" ht="41.75" hidden="false" customHeight="true" outlineLevel="0" collapsed="false">
      <c r="A28" s="20" t="s">
        <v>55</v>
      </c>
      <c r="B28" s="20" t="s">
        <v>27</v>
      </c>
      <c r="C28" s="21"/>
      <c r="D28" s="22" t="n">
        <v>76.532</v>
      </c>
      <c r="E28" s="23" t="s">
        <v>56</v>
      </c>
      <c r="F28" s="24" t="n">
        <v>43718</v>
      </c>
      <c r="G28" s="25" t="s">
        <v>29</v>
      </c>
      <c r="H28" s="26"/>
      <c r="I28" s="27" t="s">
        <v>30</v>
      </c>
      <c r="J28" s="28"/>
      <c r="K28" s="26"/>
      <c r="L28" s="27" t="s">
        <v>31</v>
      </c>
      <c r="M28" s="28"/>
      <c r="N28" s="26"/>
      <c r="O28" s="27" t="s">
        <v>32</v>
      </c>
      <c r="P28" s="28"/>
      <c r="Q28" s="26"/>
      <c r="R28" s="27" t="s">
        <v>33</v>
      </c>
      <c r="S28" s="28"/>
      <c r="T28" s="29"/>
      <c r="U28" s="27" t="s">
        <v>34</v>
      </c>
      <c r="V28" s="28"/>
      <c r="W28" s="26"/>
      <c r="X28" s="27" t="s">
        <v>35</v>
      </c>
      <c r="Y28" s="28"/>
      <c r="Z28" s="26"/>
      <c r="AA28" s="27" t="s">
        <v>36</v>
      </c>
      <c r="AB28" s="28"/>
      <c r="AC28" s="30" t="s">
        <v>37</v>
      </c>
      <c r="AD28" s="30"/>
      <c r="AE28" s="30"/>
    </row>
    <row r="29" customFormat="false" ht="41.8" hidden="false" customHeight="true" outlineLevel="0" collapsed="false">
      <c r="A29" s="31" t="s">
        <v>38</v>
      </c>
      <c r="B29" s="31"/>
      <c r="C29" s="31"/>
      <c r="D29" s="31"/>
      <c r="E29" s="31"/>
      <c r="F29" s="32" t="n">
        <v>43797</v>
      </c>
      <c r="G29" s="25" t="s">
        <v>39</v>
      </c>
      <c r="H29" s="33" t="n">
        <v>2.04</v>
      </c>
      <c r="I29" s="34" t="s">
        <v>40</v>
      </c>
      <c r="J29" s="35" t="n">
        <v>0.122</v>
      </c>
      <c r="K29" s="33" t="n">
        <v>6.373</v>
      </c>
      <c r="L29" s="34" t="s">
        <v>40</v>
      </c>
      <c r="M29" s="35" t="n">
        <v>1.193</v>
      </c>
      <c r="N29" s="36" t="n">
        <v>0.133</v>
      </c>
      <c r="O29" s="37" t="s">
        <v>40</v>
      </c>
      <c r="P29" s="38" t="n">
        <v>0.03459</v>
      </c>
      <c r="Q29" s="36" t="n">
        <v>1.164</v>
      </c>
      <c r="R29" s="34" t="s">
        <v>40</v>
      </c>
      <c r="S29" s="38" t="n">
        <v>0.1159</v>
      </c>
      <c r="T29" s="33" t="n">
        <v>16.218</v>
      </c>
      <c r="U29" s="34" t="s">
        <v>40</v>
      </c>
      <c r="V29" s="35" t="n">
        <v>1.452</v>
      </c>
      <c r="W29" s="36" t="n">
        <v>0.38528</v>
      </c>
      <c r="X29" s="39" t="s">
        <v>40</v>
      </c>
      <c r="Y29" s="38" t="n">
        <v>0.0757</v>
      </c>
      <c r="Z29" s="36" t="n">
        <v>0.097</v>
      </c>
      <c r="AA29" s="37" t="s">
        <v>40</v>
      </c>
      <c r="AB29" s="38" t="n">
        <v>0.0385</v>
      </c>
      <c r="AC29" s="40"/>
      <c r="AD29" s="40"/>
      <c r="AE29" s="40"/>
    </row>
    <row r="30" customFormat="false" ht="34.3" hidden="false" customHeight="true" outlineLevel="0" collapsed="false">
      <c r="A30" s="31"/>
      <c r="B30" s="31"/>
      <c r="C30" s="31"/>
      <c r="D30" s="31"/>
      <c r="E30" s="31"/>
      <c r="F30" s="32"/>
      <c r="G30" s="41" t="s">
        <v>29</v>
      </c>
      <c r="H30" s="42" t="s">
        <v>41</v>
      </c>
      <c r="I30" s="42"/>
      <c r="J30" s="42"/>
      <c r="K30" s="26"/>
      <c r="L30" s="27" t="s">
        <v>42</v>
      </c>
      <c r="M30" s="28"/>
      <c r="N30" s="43"/>
      <c r="O30" s="27" t="s">
        <v>43</v>
      </c>
      <c r="P30" s="44"/>
      <c r="Q30" s="43"/>
      <c r="R30" s="27" t="s">
        <v>44</v>
      </c>
      <c r="S30" s="44"/>
      <c r="T30" s="29"/>
      <c r="U30" s="27"/>
      <c r="V30" s="45"/>
      <c r="W30" s="29"/>
      <c r="X30" s="27"/>
      <c r="Y30" s="45"/>
      <c r="Z30" s="29"/>
      <c r="AA30" s="27"/>
      <c r="AB30" s="45"/>
      <c r="AC30" s="26"/>
      <c r="AD30" s="27"/>
      <c r="AE30" s="28"/>
    </row>
    <row r="31" customFormat="false" ht="34.3" hidden="false" customHeight="true" outlineLevel="0" collapsed="false">
      <c r="A31" s="46"/>
      <c r="B31" s="46"/>
      <c r="C31" s="46"/>
      <c r="D31" s="46"/>
      <c r="E31" s="46"/>
      <c r="F31" s="47"/>
      <c r="G31" s="25" t="s">
        <v>39</v>
      </c>
      <c r="H31" s="48" t="n">
        <v>82.073</v>
      </c>
      <c r="I31" s="34" t="s">
        <v>40</v>
      </c>
      <c r="J31" s="49" t="n">
        <v>10.15</v>
      </c>
      <c r="K31" s="48" t="n">
        <v>0.48395</v>
      </c>
      <c r="L31" s="39" t="s">
        <v>40</v>
      </c>
      <c r="M31" s="49" t="n">
        <v>0.443</v>
      </c>
      <c r="N31" s="51" t="s">
        <v>57</v>
      </c>
      <c r="O31" s="34"/>
      <c r="P31" s="38"/>
      <c r="Q31" s="33" t="n">
        <v>1.477</v>
      </c>
      <c r="R31" s="39" t="s">
        <v>40</v>
      </c>
      <c r="S31" s="35" t="n">
        <v>0.1925</v>
      </c>
      <c r="T31" s="52"/>
      <c r="U31" s="34"/>
      <c r="V31" s="53"/>
      <c r="W31" s="52"/>
      <c r="X31" s="34"/>
      <c r="Y31" s="53"/>
      <c r="Z31" s="52"/>
      <c r="AA31" s="34"/>
      <c r="AB31" s="53"/>
      <c r="AC31" s="54"/>
      <c r="AD31" s="34"/>
      <c r="AE31" s="55"/>
    </row>
    <row r="32" customFormat="false" ht="41.75" hidden="false" customHeight="true" outlineLevel="0" collapsed="false">
      <c r="A32" s="56" t="s">
        <v>58</v>
      </c>
      <c r="B32" s="56" t="s">
        <v>27</v>
      </c>
      <c r="C32" s="57"/>
      <c r="D32" s="58" t="n">
        <v>55.304</v>
      </c>
      <c r="E32" s="87" t="s">
        <v>59</v>
      </c>
      <c r="F32" s="60" t="n">
        <v>43914</v>
      </c>
      <c r="G32" s="61" t="s">
        <v>29</v>
      </c>
      <c r="H32" s="26"/>
      <c r="I32" s="27" t="s">
        <v>30</v>
      </c>
      <c r="J32" s="28"/>
      <c r="K32" s="26"/>
      <c r="L32" s="27" t="s">
        <v>31</v>
      </c>
      <c r="M32" s="28"/>
      <c r="N32" s="26"/>
      <c r="O32" s="27" t="s">
        <v>32</v>
      </c>
      <c r="P32" s="28"/>
      <c r="Q32" s="26"/>
      <c r="R32" s="27" t="s">
        <v>33</v>
      </c>
      <c r="S32" s="28"/>
      <c r="T32" s="29"/>
      <c r="U32" s="27" t="s">
        <v>34</v>
      </c>
      <c r="V32" s="28"/>
      <c r="W32" s="26"/>
      <c r="X32" s="27" t="s">
        <v>35</v>
      </c>
      <c r="Y32" s="28"/>
      <c r="Z32" s="26"/>
      <c r="AA32" s="27" t="s">
        <v>36</v>
      </c>
      <c r="AB32" s="28"/>
      <c r="AC32" s="30" t="s">
        <v>37</v>
      </c>
      <c r="AD32" s="30"/>
      <c r="AE32" s="30"/>
    </row>
    <row r="33" customFormat="false" ht="41.8" hidden="false" customHeight="true" outlineLevel="0" collapsed="false">
      <c r="A33" s="62" t="s">
        <v>38</v>
      </c>
      <c r="B33" s="62"/>
      <c r="C33" s="62"/>
      <c r="D33" s="62"/>
      <c r="E33" s="62"/>
      <c r="F33" s="63" t="n">
        <v>43970</v>
      </c>
      <c r="G33" s="61" t="s">
        <v>39</v>
      </c>
      <c r="H33" s="64" t="n">
        <v>3.397</v>
      </c>
      <c r="I33" s="65" t="s">
        <v>40</v>
      </c>
      <c r="J33" s="66" t="n">
        <v>0.1763</v>
      </c>
      <c r="K33" s="64" t="n">
        <v>7.801</v>
      </c>
      <c r="L33" s="65" t="s">
        <v>40</v>
      </c>
      <c r="M33" s="66" t="n">
        <v>1.57</v>
      </c>
      <c r="N33" s="67" t="n">
        <v>0.1535</v>
      </c>
      <c r="O33" s="68" t="s">
        <v>40</v>
      </c>
      <c r="P33" s="69" t="n">
        <v>0.04259</v>
      </c>
      <c r="Q33" s="64" t="n">
        <v>2.404</v>
      </c>
      <c r="R33" s="70" t="s">
        <v>40</v>
      </c>
      <c r="S33" s="66" t="n">
        <v>0.1694</v>
      </c>
      <c r="T33" s="64" t="n">
        <v>29.088</v>
      </c>
      <c r="U33" s="65" t="s">
        <v>40</v>
      </c>
      <c r="V33" s="66" t="n">
        <v>2.378</v>
      </c>
      <c r="W33" s="64" t="n">
        <v>0.24865</v>
      </c>
      <c r="X33" s="70" t="s">
        <v>40</v>
      </c>
      <c r="Y33" s="66" t="n">
        <v>0.0871</v>
      </c>
      <c r="Z33" s="67" t="n">
        <v>0.03165</v>
      </c>
      <c r="AA33" s="68" t="s">
        <v>40</v>
      </c>
      <c r="AB33" s="69" t="n">
        <v>0.05048</v>
      </c>
      <c r="AC33" s="71"/>
      <c r="AD33" s="71"/>
      <c r="AE33" s="71"/>
    </row>
    <row r="34" customFormat="false" ht="34.3" hidden="false" customHeight="true" outlineLevel="0" collapsed="false">
      <c r="A34" s="62"/>
      <c r="B34" s="62"/>
      <c r="C34" s="62"/>
      <c r="D34" s="62"/>
      <c r="E34" s="62"/>
      <c r="F34" s="63"/>
      <c r="G34" s="72" t="s">
        <v>29</v>
      </c>
      <c r="H34" s="42" t="s">
        <v>41</v>
      </c>
      <c r="I34" s="42"/>
      <c r="J34" s="42"/>
      <c r="K34" s="26"/>
      <c r="L34" s="27" t="s">
        <v>42</v>
      </c>
      <c r="M34" s="28"/>
      <c r="N34" s="43"/>
      <c r="O34" s="27" t="s">
        <v>43</v>
      </c>
      <c r="P34" s="44"/>
      <c r="Q34" s="43"/>
      <c r="R34" s="27" t="s">
        <v>44</v>
      </c>
      <c r="S34" s="44"/>
      <c r="T34" s="29"/>
      <c r="U34" s="27"/>
      <c r="V34" s="45"/>
      <c r="W34" s="29"/>
      <c r="X34" s="27"/>
      <c r="Y34" s="45"/>
      <c r="Z34" s="29"/>
      <c r="AA34" s="27"/>
      <c r="AB34" s="45"/>
      <c r="AC34" s="26"/>
      <c r="AD34" s="27"/>
      <c r="AE34" s="28"/>
    </row>
    <row r="35" customFormat="false" ht="34.3" hidden="false" customHeight="true" outlineLevel="0" collapsed="false">
      <c r="A35" s="73"/>
      <c r="B35" s="73"/>
      <c r="C35" s="73"/>
      <c r="D35" s="73"/>
      <c r="E35" s="73"/>
      <c r="F35" s="74"/>
      <c r="G35" s="61" t="s">
        <v>39</v>
      </c>
      <c r="H35" s="75" t="n">
        <v>191.42</v>
      </c>
      <c r="I35" s="65" t="s">
        <v>40</v>
      </c>
      <c r="J35" s="76" t="n">
        <v>21.95</v>
      </c>
      <c r="K35" s="75" t="n">
        <v>0.48686</v>
      </c>
      <c r="L35" s="70" t="s">
        <v>40</v>
      </c>
      <c r="M35" s="76" t="n">
        <v>0.5507</v>
      </c>
      <c r="N35" s="67" t="n">
        <v>0.043088</v>
      </c>
      <c r="O35" s="65" t="s">
        <v>40</v>
      </c>
      <c r="P35" s="69" t="n">
        <v>0.06009</v>
      </c>
      <c r="Q35" s="64" t="n">
        <v>2.092</v>
      </c>
      <c r="R35" s="70" t="s">
        <v>40</v>
      </c>
      <c r="S35" s="66" t="n">
        <v>0.2595</v>
      </c>
      <c r="T35" s="79"/>
      <c r="U35" s="65"/>
      <c r="V35" s="80"/>
      <c r="W35" s="79"/>
      <c r="X35" s="65"/>
      <c r="Y35" s="80"/>
      <c r="Z35" s="79"/>
      <c r="AA35" s="65"/>
      <c r="AB35" s="80"/>
      <c r="AC35" s="81"/>
      <c r="AD35" s="65"/>
      <c r="AE35" s="82"/>
    </row>
    <row r="36" customFormat="false" ht="34.3" hidden="false" customHeight="true" outlineLevel="0" collapsed="false">
      <c r="A36" s="20" t="s">
        <v>60</v>
      </c>
      <c r="B36" s="20" t="s">
        <v>27</v>
      </c>
      <c r="C36" s="21"/>
      <c r="D36" s="22" t="n">
        <v>7.257</v>
      </c>
      <c r="E36" s="88" t="s">
        <v>61</v>
      </c>
      <c r="F36" s="24" t="n">
        <v>44207</v>
      </c>
      <c r="G36" s="25" t="s">
        <v>29</v>
      </c>
      <c r="H36" s="26"/>
      <c r="I36" s="27" t="s">
        <v>30</v>
      </c>
      <c r="J36" s="28"/>
      <c r="K36" s="26"/>
      <c r="L36" s="27" t="s">
        <v>31</v>
      </c>
      <c r="M36" s="28"/>
      <c r="N36" s="26"/>
      <c r="O36" s="27" t="s">
        <v>32</v>
      </c>
      <c r="P36" s="28"/>
      <c r="Q36" s="26"/>
      <c r="R36" s="27" t="s">
        <v>33</v>
      </c>
      <c r="S36" s="28"/>
      <c r="T36" s="29"/>
      <c r="U36" s="27" t="s">
        <v>34</v>
      </c>
      <c r="V36" s="28"/>
      <c r="W36" s="26"/>
      <c r="X36" s="27" t="s">
        <v>35</v>
      </c>
      <c r="Y36" s="28"/>
      <c r="Z36" s="26"/>
      <c r="AA36" s="27" t="s">
        <v>36</v>
      </c>
      <c r="AB36" s="28"/>
      <c r="AC36" s="30" t="s">
        <v>37</v>
      </c>
      <c r="AD36" s="30"/>
      <c r="AE36" s="30"/>
    </row>
    <row r="37" customFormat="false" ht="32.95" hidden="false" customHeight="true" outlineLevel="0" collapsed="false">
      <c r="A37" s="31" t="s">
        <v>38</v>
      </c>
      <c r="B37" s="31"/>
      <c r="C37" s="31"/>
      <c r="D37" s="31"/>
      <c r="E37" s="31"/>
      <c r="F37" s="32" t="n">
        <v>44216</v>
      </c>
      <c r="G37" s="25" t="s">
        <v>39</v>
      </c>
      <c r="H37" s="33" t="n">
        <v>2.063</v>
      </c>
      <c r="I37" s="34" t="s">
        <v>40</v>
      </c>
      <c r="J37" s="35" t="n">
        <v>0.3767</v>
      </c>
      <c r="K37" s="33" t="n">
        <v>8.573</v>
      </c>
      <c r="L37" s="34" t="s">
        <v>40</v>
      </c>
      <c r="M37" s="35" t="n">
        <v>3.769</v>
      </c>
      <c r="N37" s="33" t="n">
        <v>0.2188</v>
      </c>
      <c r="O37" s="34" t="s">
        <v>40</v>
      </c>
      <c r="P37" s="35" t="n">
        <v>0.1077</v>
      </c>
      <c r="Q37" s="33" t="n">
        <v>1.139</v>
      </c>
      <c r="R37" s="34" t="s">
        <v>40</v>
      </c>
      <c r="S37" s="35" t="n">
        <v>0.3709</v>
      </c>
      <c r="T37" s="33" t="n">
        <v>29.316</v>
      </c>
      <c r="U37" s="34" t="s">
        <v>40</v>
      </c>
      <c r="V37" s="35" t="n">
        <v>5.234</v>
      </c>
      <c r="W37" s="33" t="n">
        <v>0.36096</v>
      </c>
      <c r="X37" s="39" t="s">
        <v>40</v>
      </c>
      <c r="Y37" s="35" t="n">
        <v>0.2337</v>
      </c>
      <c r="Z37" s="89" t="s">
        <v>49</v>
      </c>
      <c r="AA37" s="34"/>
      <c r="AB37" s="35"/>
      <c r="AC37" s="40"/>
      <c r="AD37" s="40"/>
      <c r="AE37" s="40"/>
    </row>
    <row r="38" customFormat="false" ht="30" hidden="false" customHeight="true" outlineLevel="0" collapsed="false">
      <c r="A38" s="31"/>
      <c r="B38" s="31"/>
      <c r="C38" s="31"/>
      <c r="D38" s="31"/>
      <c r="E38" s="31"/>
      <c r="F38" s="32"/>
      <c r="G38" s="41" t="s">
        <v>29</v>
      </c>
      <c r="H38" s="42" t="s">
        <v>41</v>
      </c>
      <c r="I38" s="42"/>
      <c r="J38" s="42"/>
      <c r="K38" s="26"/>
      <c r="L38" s="27" t="s">
        <v>42</v>
      </c>
      <c r="M38" s="28"/>
      <c r="N38" s="43"/>
      <c r="O38" s="27" t="s">
        <v>43</v>
      </c>
      <c r="P38" s="44"/>
      <c r="Q38" s="43"/>
      <c r="R38" s="27" t="s">
        <v>44</v>
      </c>
      <c r="S38" s="44"/>
      <c r="T38" s="29"/>
      <c r="U38" s="27"/>
      <c r="V38" s="45"/>
      <c r="W38" s="29"/>
      <c r="X38" s="27"/>
      <c r="Y38" s="45"/>
      <c r="Z38" s="29"/>
      <c r="AA38" s="27"/>
      <c r="AB38" s="45"/>
      <c r="AC38" s="26"/>
      <c r="AD38" s="27"/>
      <c r="AE38" s="28"/>
    </row>
    <row r="39" customFormat="false" ht="32.2" hidden="false" customHeight="true" outlineLevel="0" collapsed="false">
      <c r="A39" s="90"/>
      <c r="B39" s="90"/>
      <c r="C39" s="31"/>
      <c r="D39" s="31"/>
      <c r="E39" s="31"/>
      <c r="F39" s="32"/>
      <c r="G39" s="25" t="s">
        <v>39</v>
      </c>
      <c r="H39" s="33" t="n">
        <v>172.52</v>
      </c>
      <c r="I39" s="39" t="s">
        <v>40</v>
      </c>
      <c r="J39" s="49" t="n">
        <v>44.42</v>
      </c>
      <c r="K39" s="89" t="s">
        <v>62</v>
      </c>
      <c r="L39" s="39"/>
      <c r="M39" s="49"/>
      <c r="N39" s="89" t="s">
        <v>63</v>
      </c>
      <c r="O39" s="39"/>
      <c r="P39" s="35"/>
      <c r="Q39" s="33" t="n">
        <v>1.727</v>
      </c>
      <c r="R39" s="39" t="s">
        <v>40</v>
      </c>
      <c r="S39" s="35" t="n">
        <v>0.6023</v>
      </c>
      <c r="T39" s="52"/>
      <c r="U39" s="91"/>
      <c r="V39" s="91"/>
      <c r="W39" s="52"/>
      <c r="X39" s="34"/>
      <c r="Y39" s="35"/>
      <c r="Z39" s="54"/>
      <c r="AA39" s="34"/>
      <c r="AB39" s="55"/>
      <c r="AC39" s="52"/>
      <c r="AD39" s="34"/>
      <c r="AE39" s="35"/>
    </row>
    <row r="40" customFormat="false" ht="41.75" hidden="false" customHeight="true" outlineLevel="0" collapsed="false">
      <c r="A40" s="20" t="s">
        <v>64</v>
      </c>
      <c r="B40" s="20" t="s">
        <v>65</v>
      </c>
      <c r="C40" s="21"/>
      <c r="D40" s="22" t="n">
        <v>238.322</v>
      </c>
      <c r="E40" s="22"/>
      <c r="F40" s="24"/>
      <c r="G40" s="25" t="s">
        <v>29</v>
      </c>
      <c r="H40" s="26"/>
      <c r="I40" s="27" t="s">
        <v>30</v>
      </c>
      <c r="J40" s="28"/>
      <c r="K40" s="26"/>
      <c r="L40" s="27" t="s">
        <v>31</v>
      </c>
      <c r="M40" s="28"/>
      <c r="N40" s="26"/>
      <c r="O40" s="27" t="s">
        <v>32</v>
      </c>
      <c r="P40" s="28"/>
      <c r="Q40" s="26"/>
      <c r="R40" s="27" t="s">
        <v>33</v>
      </c>
      <c r="S40" s="28"/>
      <c r="T40" s="29"/>
      <c r="U40" s="27" t="s">
        <v>34</v>
      </c>
      <c r="V40" s="28"/>
      <c r="W40" s="26"/>
      <c r="X40" s="27" t="s">
        <v>35</v>
      </c>
      <c r="Y40" s="28"/>
      <c r="Z40" s="26"/>
      <c r="AA40" s="27" t="s">
        <v>36</v>
      </c>
      <c r="AB40" s="28"/>
      <c r="AC40" s="30" t="s">
        <v>37</v>
      </c>
      <c r="AD40" s="30"/>
      <c r="AE40" s="30"/>
    </row>
    <row r="41" customFormat="false" ht="40.25" hidden="false" customHeight="true" outlineLevel="0" collapsed="false">
      <c r="A41" s="31" t="s">
        <v>38</v>
      </c>
      <c r="B41" s="31" t="s">
        <v>27</v>
      </c>
      <c r="C41" s="31"/>
      <c r="D41" s="31"/>
      <c r="E41" s="31"/>
      <c r="F41" s="32"/>
      <c r="G41" s="25" t="s">
        <v>39</v>
      </c>
      <c r="H41" s="36" t="n">
        <v>2.414</v>
      </c>
      <c r="I41" s="34" t="s">
        <v>40</v>
      </c>
      <c r="J41" s="38" t="n">
        <v>0.094</v>
      </c>
      <c r="K41" s="33" t="n">
        <v>6.61</v>
      </c>
      <c r="L41" s="34" t="s">
        <v>40</v>
      </c>
      <c r="M41" s="35" t="n">
        <v>0.85</v>
      </c>
      <c r="N41" s="36" t="n">
        <v>0.333</v>
      </c>
      <c r="O41" s="37" t="s">
        <v>40</v>
      </c>
      <c r="P41" s="38" t="n">
        <v>0.06</v>
      </c>
      <c r="Q41" s="36" t="n">
        <v>1.534</v>
      </c>
      <c r="R41" s="34" t="s">
        <v>40</v>
      </c>
      <c r="S41" s="38" t="n">
        <v>0.082</v>
      </c>
      <c r="T41" s="33" t="n">
        <v>18.6526</v>
      </c>
      <c r="U41" s="34" t="s">
        <v>40</v>
      </c>
      <c r="V41" s="35" t="n">
        <v>1.2214</v>
      </c>
      <c r="W41" s="36" t="n">
        <v>0.4053</v>
      </c>
      <c r="X41" s="39" t="s">
        <v>40</v>
      </c>
      <c r="Y41" s="38" t="n">
        <v>0.0522</v>
      </c>
      <c r="Z41" s="36" t="n">
        <v>0.151</v>
      </c>
      <c r="AA41" s="37" t="s">
        <v>40</v>
      </c>
      <c r="AB41" s="38" t="n">
        <v>0.026</v>
      </c>
      <c r="AC41" s="40"/>
      <c r="AD41" s="40"/>
      <c r="AE41" s="40"/>
    </row>
    <row r="42" customFormat="false" ht="34.3" hidden="false" customHeight="true" outlineLevel="0" collapsed="false">
      <c r="A42" s="31"/>
      <c r="B42" s="31"/>
      <c r="C42" s="92"/>
      <c r="D42" s="31"/>
      <c r="E42" s="31"/>
      <c r="F42" s="32"/>
      <c r="G42" s="41" t="s">
        <v>29</v>
      </c>
      <c r="H42" s="42" t="s">
        <v>41</v>
      </c>
      <c r="I42" s="42"/>
      <c r="J42" s="42"/>
      <c r="K42" s="26"/>
      <c r="L42" s="27" t="s">
        <v>42</v>
      </c>
      <c r="M42" s="28"/>
      <c r="N42" s="43"/>
      <c r="O42" s="27" t="s">
        <v>43</v>
      </c>
      <c r="P42" s="44"/>
      <c r="Q42" s="43"/>
      <c r="R42" s="27" t="s">
        <v>44</v>
      </c>
      <c r="S42" s="44"/>
      <c r="T42" s="29"/>
      <c r="U42" s="27"/>
      <c r="V42" s="45"/>
      <c r="W42" s="29"/>
      <c r="X42" s="27"/>
      <c r="Y42" s="45"/>
      <c r="Z42" s="29"/>
      <c r="AA42" s="27"/>
      <c r="AB42" s="45"/>
      <c r="AC42" s="26"/>
      <c r="AD42" s="27"/>
      <c r="AE42" s="28"/>
    </row>
    <row r="43" customFormat="false" ht="34.3" hidden="false" customHeight="true" outlineLevel="0" collapsed="false">
      <c r="A43" s="46"/>
      <c r="B43" s="46"/>
      <c r="C43" s="93"/>
      <c r="D43" s="46"/>
      <c r="E43" s="46"/>
      <c r="F43" s="47"/>
      <c r="G43" s="25" t="s">
        <v>39</v>
      </c>
      <c r="H43" s="48" t="n">
        <v>99.2049</v>
      </c>
      <c r="I43" s="34" t="s">
        <v>40</v>
      </c>
      <c r="J43" s="49" t="n">
        <v>7.7138</v>
      </c>
      <c r="K43" s="33" t="n">
        <v>0.3194</v>
      </c>
      <c r="L43" s="39" t="s">
        <v>40</v>
      </c>
      <c r="M43" s="49" t="n">
        <v>0.3263</v>
      </c>
      <c r="N43" s="36" t="n">
        <v>0.0063</v>
      </c>
      <c r="O43" s="34" t="s">
        <v>40</v>
      </c>
      <c r="P43" s="38" t="n">
        <v>0.0342</v>
      </c>
      <c r="Q43" s="36" t="n">
        <v>1.394</v>
      </c>
      <c r="R43" s="39" t="s">
        <v>40</v>
      </c>
      <c r="S43" s="38" t="n">
        <v>0.041</v>
      </c>
      <c r="T43" s="52"/>
      <c r="U43" s="34"/>
      <c r="V43" s="53"/>
      <c r="W43" s="52"/>
      <c r="X43" s="34"/>
      <c r="Y43" s="53"/>
      <c r="Z43" s="52"/>
      <c r="AA43" s="34"/>
      <c r="AB43" s="53"/>
      <c r="AC43" s="54"/>
      <c r="AD43" s="34"/>
      <c r="AE43" s="55"/>
    </row>
    <row r="44" customFormat="false" ht="33.15" hidden="false" customHeight="true" outlineLevel="0" collapsed="false">
      <c r="A44" s="12" t="s">
        <v>66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</row>
    <row r="45" customFormat="false" ht="13.4" hidden="false" customHeight="true" outlineLevel="0" collapsed="false">
      <c r="A45" s="94" t="s">
        <v>67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5"/>
      <c r="AD45" s="95"/>
      <c r="AE45" s="95"/>
    </row>
    <row r="46" customFormat="false" ht="14.9" hidden="false" customHeight="true" outlineLevel="0" collapsed="false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5"/>
      <c r="AD46" s="95"/>
      <c r="AE46" s="95"/>
    </row>
    <row r="47" customFormat="false" ht="12.65" hidden="false" customHeight="true" outlineLevel="0" collapsed="false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5"/>
      <c r="AD47" s="95"/>
      <c r="AE47" s="95"/>
    </row>
    <row r="48" customFormat="false" ht="8.2" hidden="false" customHeight="true" outlineLevel="0" collapsed="false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5"/>
      <c r="AD48" s="95"/>
      <c r="AE48" s="95"/>
    </row>
    <row r="49" customFormat="false" ht="26.95" hidden="false" customHeight="true" outlineLevel="0" collapsed="false">
      <c r="A49" s="96" t="s">
        <v>68</v>
      </c>
      <c r="B49" s="96"/>
      <c r="C49" s="97"/>
      <c r="D49" s="97"/>
      <c r="E49" s="97"/>
      <c r="F49" s="98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9"/>
    </row>
    <row r="50" customFormat="false" ht="38.05" hidden="false" customHeight="true" outlineLevel="0" collapsed="false">
      <c r="A50" s="13" t="s">
        <v>20</v>
      </c>
      <c r="B50" s="13" t="s">
        <v>21</v>
      </c>
      <c r="C50" s="13" t="s">
        <v>22</v>
      </c>
      <c r="D50" s="13" t="s">
        <v>23</v>
      </c>
      <c r="E50" s="13" t="s">
        <v>24</v>
      </c>
      <c r="F50" s="14" t="s">
        <v>25</v>
      </c>
      <c r="G50" s="13"/>
      <c r="H50" s="15"/>
      <c r="I50" s="16"/>
      <c r="J50" s="17"/>
      <c r="K50" s="15"/>
      <c r="L50" s="16"/>
      <c r="M50" s="17"/>
      <c r="N50" s="15"/>
      <c r="O50" s="16"/>
      <c r="P50" s="17"/>
      <c r="Q50" s="15"/>
      <c r="R50" s="16"/>
      <c r="S50" s="17"/>
      <c r="T50" s="18"/>
      <c r="U50" s="16"/>
      <c r="V50" s="17"/>
      <c r="W50" s="15"/>
      <c r="X50" s="16"/>
      <c r="Y50" s="17"/>
      <c r="Z50" s="15"/>
      <c r="AA50" s="16"/>
      <c r="AB50" s="17"/>
      <c r="AC50" s="19"/>
      <c r="AD50" s="19"/>
      <c r="AE50" s="19"/>
    </row>
    <row r="51" customFormat="false" ht="34.3" hidden="false" customHeight="true" outlineLevel="0" collapsed="false">
      <c r="A51" s="100" t="s">
        <v>69</v>
      </c>
      <c r="B51" s="20" t="s">
        <v>70</v>
      </c>
      <c r="C51" s="101" t="s">
        <v>71</v>
      </c>
      <c r="D51" s="22" t="n">
        <v>8.777</v>
      </c>
      <c r="E51" s="88" t="s">
        <v>72</v>
      </c>
      <c r="F51" s="24" t="n">
        <v>44223</v>
      </c>
      <c r="G51" s="25" t="s">
        <v>29</v>
      </c>
      <c r="H51" s="26"/>
      <c r="I51" s="27" t="s">
        <v>30</v>
      </c>
      <c r="J51" s="28"/>
      <c r="K51" s="26"/>
      <c r="L51" s="27" t="s">
        <v>31</v>
      </c>
      <c r="M51" s="28"/>
      <c r="N51" s="26"/>
      <c r="O51" s="27" t="s">
        <v>32</v>
      </c>
      <c r="P51" s="28"/>
      <c r="Q51" s="26"/>
      <c r="R51" s="27" t="s">
        <v>33</v>
      </c>
      <c r="S51" s="28"/>
      <c r="T51" s="29"/>
      <c r="U51" s="27" t="s">
        <v>34</v>
      </c>
      <c r="V51" s="28"/>
      <c r="W51" s="26"/>
      <c r="X51" s="27" t="s">
        <v>35</v>
      </c>
      <c r="Y51" s="28"/>
      <c r="Z51" s="26"/>
      <c r="AA51" s="27" t="s">
        <v>36</v>
      </c>
      <c r="AB51" s="28"/>
      <c r="AC51" s="30" t="s">
        <v>37</v>
      </c>
      <c r="AD51" s="30"/>
      <c r="AE51" s="30"/>
    </row>
    <row r="52" customFormat="false" ht="29.05" hidden="false" customHeight="true" outlineLevel="0" collapsed="false">
      <c r="A52" s="31" t="s">
        <v>70</v>
      </c>
      <c r="B52" s="31" t="s">
        <v>73</v>
      </c>
      <c r="C52" s="31"/>
      <c r="D52" s="31"/>
      <c r="E52" s="31"/>
      <c r="F52" s="32" t="n">
        <v>44232</v>
      </c>
      <c r="G52" s="25" t="s">
        <v>74</v>
      </c>
      <c r="H52" s="33" t="n">
        <v>1.909</v>
      </c>
      <c r="I52" s="34" t="s">
        <v>40</v>
      </c>
      <c r="J52" s="35" t="n">
        <v>1.127</v>
      </c>
      <c r="K52" s="89" t="s">
        <v>75</v>
      </c>
      <c r="L52" s="34"/>
      <c r="M52" s="35"/>
      <c r="N52" s="33" t="n">
        <v>0.4688</v>
      </c>
      <c r="O52" s="34" t="s">
        <v>40</v>
      </c>
      <c r="P52" s="35" t="n">
        <v>0.4291</v>
      </c>
      <c r="Q52" s="89" t="s">
        <v>76</v>
      </c>
      <c r="R52" s="34"/>
      <c r="S52" s="35"/>
      <c r="T52" s="89" t="s">
        <v>77</v>
      </c>
      <c r="U52" s="34"/>
      <c r="V52" s="35"/>
      <c r="W52" s="33" t="n">
        <v>0.70548</v>
      </c>
      <c r="X52" s="39" t="s">
        <v>40</v>
      </c>
      <c r="Y52" s="35" t="n">
        <v>0.6779</v>
      </c>
      <c r="Z52" s="33" t="n">
        <v>5.059</v>
      </c>
      <c r="AA52" s="34" t="s">
        <v>40</v>
      </c>
      <c r="AB52" s="35" t="n">
        <v>0.8153</v>
      </c>
      <c r="AC52" s="40"/>
      <c r="AD52" s="40"/>
      <c r="AE52" s="40"/>
    </row>
    <row r="53" customFormat="false" ht="28.4" hidden="false" customHeight="true" outlineLevel="0" collapsed="false">
      <c r="A53" s="31"/>
      <c r="B53" s="31" t="s">
        <v>78</v>
      </c>
      <c r="C53" s="31"/>
      <c r="D53" s="31"/>
      <c r="E53" s="31"/>
      <c r="F53" s="32"/>
      <c r="G53" s="25" t="s">
        <v>79</v>
      </c>
      <c r="H53" s="102" t="str">
        <f aca="false">ROUND(H52*81/1,2)&amp;" ppt"</f>
        <v>154.63 ppt</v>
      </c>
      <c r="I53" s="34" t="s">
        <v>40</v>
      </c>
      <c r="J53" s="103" t="str">
        <f aca="false">ROUND(J52*81/1,2)&amp;" ppt"</f>
        <v>91.29 ppt</v>
      </c>
      <c r="K53" s="102" t="str">
        <f aca="false">"&lt;"&amp;ROUND(RIGHT(K52,LEN(K52)-1)*81/1000,2)&amp;" ppb"</f>
        <v>&lt;5 ppb</v>
      </c>
      <c r="L53" s="34"/>
      <c r="M53" s="53"/>
      <c r="N53" s="102" t="str">
        <f aca="false">ROUND(N52*1760/1000,2)&amp;" ppb"</f>
        <v>0.83 ppb</v>
      </c>
      <c r="O53" s="34" t="s">
        <v>40</v>
      </c>
      <c r="P53" s="103" t="str">
        <f aca="false">ROUND(P52*1760/1000,2)&amp;" ppb"</f>
        <v>0.76 ppb</v>
      </c>
      <c r="Q53" s="102" t="str">
        <f aca="false">"&lt;"&amp;ROUND(RIGHT(Q52,LEN(Q52)-1)*246/1000,2)&amp;" ppb"</f>
        <v>&lt;0.65 ppb</v>
      </c>
      <c r="R53" s="34"/>
      <c r="S53" s="103"/>
      <c r="T53" s="102" t="str">
        <f aca="false">"&lt;"&amp;ROUND(RIGHT(T52,LEN(T52)-1)*32300/1000000,2)&amp;" ppm"</f>
        <v>&lt;0.77 ppm</v>
      </c>
      <c r="U53" s="34"/>
      <c r="V53" s="103"/>
      <c r="W53" s="52"/>
      <c r="X53" s="34"/>
      <c r="Y53" s="53"/>
      <c r="Z53" s="52"/>
      <c r="AA53" s="34"/>
      <c r="AB53" s="53"/>
      <c r="AC53" s="54"/>
      <c r="AD53" s="34"/>
      <c r="AE53" s="55"/>
    </row>
    <row r="54" customFormat="false" ht="30" hidden="false" customHeight="true" outlineLevel="0" collapsed="false">
      <c r="A54" s="31"/>
      <c r="B54" s="31"/>
      <c r="C54" s="31"/>
      <c r="D54" s="31"/>
      <c r="E54" s="31"/>
      <c r="F54" s="32"/>
      <c r="G54" s="41" t="s">
        <v>29</v>
      </c>
      <c r="H54" s="42" t="s">
        <v>41</v>
      </c>
      <c r="I54" s="42"/>
      <c r="J54" s="42"/>
      <c r="K54" s="26"/>
      <c r="L54" s="27" t="s">
        <v>42</v>
      </c>
      <c r="M54" s="28"/>
      <c r="N54" s="43"/>
      <c r="O54" s="27" t="s">
        <v>43</v>
      </c>
      <c r="P54" s="44"/>
      <c r="Q54" s="43"/>
      <c r="R54" s="27" t="s">
        <v>44</v>
      </c>
      <c r="S54" s="44"/>
      <c r="T54" s="29"/>
      <c r="U54" s="27" t="s">
        <v>80</v>
      </c>
      <c r="V54" s="45"/>
      <c r="W54" s="29"/>
      <c r="X54" s="27" t="s">
        <v>81</v>
      </c>
      <c r="Y54" s="45"/>
      <c r="Z54" s="29"/>
      <c r="AA54" s="27"/>
      <c r="AB54" s="45"/>
      <c r="AC54" s="26"/>
      <c r="AD54" s="27"/>
      <c r="AE54" s="28"/>
    </row>
    <row r="55" customFormat="false" ht="27.6" hidden="false" customHeight="true" outlineLevel="0" collapsed="false">
      <c r="A55" s="90"/>
      <c r="B55" s="90"/>
      <c r="C55" s="31"/>
      <c r="D55" s="31"/>
      <c r="E55" s="31"/>
      <c r="F55" s="32"/>
      <c r="G55" s="25" t="s">
        <v>74</v>
      </c>
      <c r="H55" s="33" t="n">
        <v>148260</v>
      </c>
      <c r="I55" s="39" t="s">
        <v>40</v>
      </c>
      <c r="J55" s="49" t="n">
        <v>118900</v>
      </c>
      <c r="K55" s="89" t="s">
        <v>82</v>
      </c>
      <c r="L55" s="39"/>
      <c r="M55" s="49"/>
      <c r="N55" s="33" t="n">
        <v>2.8376</v>
      </c>
      <c r="O55" s="39" t="s">
        <v>40</v>
      </c>
      <c r="P55" s="35" t="n">
        <v>0.7004</v>
      </c>
      <c r="Q55" s="89" t="s">
        <v>83</v>
      </c>
      <c r="R55" s="39"/>
      <c r="S55" s="35"/>
      <c r="T55" s="33" t="n">
        <v>4.727</v>
      </c>
      <c r="U55" s="34" t="s">
        <v>40</v>
      </c>
      <c r="V55" s="35" t="n">
        <v>1.904</v>
      </c>
      <c r="W55" s="104" t="s">
        <v>84</v>
      </c>
      <c r="X55" s="34"/>
      <c r="Y55" s="35"/>
      <c r="Z55" s="54"/>
      <c r="AA55" s="54"/>
      <c r="AB55" s="54"/>
      <c r="AC55" s="52"/>
      <c r="AD55" s="34"/>
      <c r="AE55" s="35"/>
    </row>
    <row r="56" customFormat="false" ht="29.2" hidden="false" customHeight="true" outlineLevel="0" collapsed="false">
      <c r="A56" s="105"/>
      <c r="B56" s="105"/>
      <c r="C56" s="46"/>
      <c r="D56" s="46"/>
      <c r="E56" s="46"/>
      <c r="F56" s="47"/>
      <c r="G56" s="25" t="s">
        <v>79</v>
      </c>
      <c r="H56" s="102" t="str">
        <f aca="false">ROUND(H55*81/1000000,2)&amp;" ppm"</f>
        <v>12.01 ppm</v>
      </c>
      <c r="I56" s="34" t="s">
        <v>40</v>
      </c>
      <c r="J56" s="103" t="str">
        <f aca="false">ROUND(J55*81/1000000,2)&amp;" ppm"</f>
        <v>9.63 ppm</v>
      </c>
      <c r="K56" s="52"/>
      <c r="L56" s="39"/>
      <c r="M56" s="53"/>
      <c r="N56" s="33"/>
      <c r="O56" s="34"/>
      <c r="P56" s="35"/>
      <c r="Q56" s="102" t="str">
        <f aca="false">"&lt;"&amp;ROUND(RIGHT(Q55,LEN(Q55)-1)*246/1000,2)&amp;" ppb"</f>
        <v>&lt;0.43 ppb</v>
      </c>
      <c r="R56" s="34"/>
      <c r="S56" s="103"/>
      <c r="T56" s="52"/>
      <c r="U56" s="53"/>
      <c r="V56" s="53"/>
      <c r="W56" s="33"/>
      <c r="X56" s="34"/>
      <c r="Y56" s="53"/>
      <c r="Z56" s="54"/>
      <c r="AA56" s="53"/>
      <c r="AB56" s="53"/>
      <c r="AC56" s="52"/>
      <c r="AD56" s="34"/>
      <c r="AE56" s="53"/>
    </row>
    <row r="57" customFormat="false" ht="34.3" hidden="false" customHeight="true" outlineLevel="0" collapsed="false">
      <c r="A57" s="106" t="s">
        <v>85</v>
      </c>
      <c r="B57" s="56" t="s">
        <v>70</v>
      </c>
      <c r="C57" s="107" t="s">
        <v>86</v>
      </c>
      <c r="D57" s="58" t="n">
        <v>6.791</v>
      </c>
      <c r="E57" s="87" t="s">
        <v>87</v>
      </c>
      <c r="F57" s="60" t="n">
        <v>44232</v>
      </c>
      <c r="G57" s="61" t="s">
        <v>29</v>
      </c>
      <c r="H57" s="26"/>
      <c r="I57" s="27" t="s">
        <v>30</v>
      </c>
      <c r="J57" s="28"/>
      <c r="K57" s="26"/>
      <c r="L57" s="27" t="s">
        <v>31</v>
      </c>
      <c r="M57" s="28"/>
      <c r="N57" s="26"/>
      <c r="O57" s="27" t="s">
        <v>32</v>
      </c>
      <c r="P57" s="28"/>
      <c r="Q57" s="26"/>
      <c r="R57" s="27" t="s">
        <v>33</v>
      </c>
      <c r="S57" s="28"/>
      <c r="T57" s="29"/>
      <c r="U57" s="27" t="s">
        <v>34</v>
      </c>
      <c r="V57" s="28"/>
      <c r="W57" s="26"/>
      <c r="X57" s="27" t="s">
        <v>35</v>
      </c>
      <c r="Y57" s="28"/>
      <c r="Z57" s="26"/>
      <c r="AA57" s="27" t="s">
        <v>36</v>
      </c>
      <c r="AB57" s="28"/>
      <c r="AC57" s="30" t="s">
        <v>37</v>
      </c>
      <c r="AD57" s="30"/>
      <c r="AE57" s="30"/>
    </row>
    <row r="58" customFormat="false" ht="29.05" hidden="false" customHeight="true" outlineLevel="0" collapsed="false">
      <c r="A58" s="62" t="s">
        <v>70</v>
      </c>
      <c r="B58" s="62" t="s">
        <v>88</v>
      </c>
      <c r="C58" s="62"/>
      <c r="D58" s="62"/>
      <c r="E58" s="62"/>
      <c r="F58" s="63" t="n">
        <v>44239</v>
      </c>
      <c r="G58" s="61" t="s">
        <v>74</v>
      </c>
      <c r="H58" s="64" t="n">
        <v>3.86</v>
      </c>
      <c r="I58" s="65" t="s">
        <v>40</v>
      </c>
      <c r="J58" s="66" t="n">
        <v>2.028</v>
      </c>
      <c r="K58" s="108" t="s">
        <v>89</v>
      </c>
      <c r="L58" s="65"/>
      <c r="M58" s="66"/>
      <c r="N58" s="64" t="n">
        <v>0.3404</v>
      </c>
      <c r="O58" s="65" t="s">
        <v>40</v>
      </c>
      <c r="P58" s="66" t="n">
        <v>0.7203</v>
      </c>
      <c r="Q58" s="64" t="n">
        <v>4.659</v>
      </c>
      <c r="R58" s="65" t="s">
        <v>40</v>
      </c>
      <c r="S58" s="66" t="n">
        <v>2.153</v>
      </c>
      <c r="T58" s="108" t="s">
        <v>90</v>
      </c>
      <c r="U58" s="65"/>
      <c r="V58" s="66"/>
      <c r="W58" s="64" t="n">
        <v>1.0881</v>
      </c>
      <c r="X58" s="70" t="s">
        <v>40</v>
      </c>
      <c r="Y58" s="66" t="n">
        <v>1.447</v>
      </c>
      <c r="Z58" s="64" t="n">
        <v>1.016</v>
      </c>
      <c r="AA58" s="65" t="s">
        <v>40</v>
      </c>
      <c r="AB58" s="66" t="n">
        <v>0.8182</v>
      </c>
      <c r="AC58" s="71"/>
      <c r="AD58" s="71"/>
      <c r="AE58" s="71"/>
    </row>
    <row r="59" customFormat="false" ht="28.4" hidden="false" customHeight="true" outlineLevel="0" collapsed="false">
      <c r="A59" s="62"/>
      <c r="B59" s="62" t="s">
        <v>91</v>
      </c>
      <c r="C59" s="62"/>
      <c r="D59" s="62"/>
      <c r="E59" s="62"/>
      <c r="F59" s="63"/>
      <c r="G59" s="61" t="s">
        <v>79</v>
      </c>
      <c r="H59" s="109" t="str">
        <f aca="false">ROUND(H58*81/1,2)&amp;" ppt"</f>
        <v>312.66 ppt</v>
      </c>
      <c r="I59" s="65" t="s">
        <v>40</v>
      </c>
      <c r="J59" s="110" t="str">
        <f aca="false">ROUND(J58*81/1,2)&amp;" ppt"</f>
        <v>164.27 ppt</v>
      </c>
      <c r="K59" s="109" t="str">
        <f aca="false">"&lt;"&amp;ROUND(RIGHT(K58,LEN(K58)-1)*81/1000,2)&amp;" ppb"</f>
        <v>&lt;5.51 ppb</v>
      </c>
      <c r="L59" s="65"/>
      <c r="M59" s="80"/>
      <c r="N59" s="109" t="str">
        <f aca="false">ROUND(N58*1760/1000,2)&amp;" ppb"</f>
        <v>0.6 ppb</v>
      </c>
      <c r="O59" s="65" t="s">
        <v>40</v>
      </c>
      <c r="P59" s="110" t="str">
        <f aca="false">ROUND(P58*1760/1000,2)&amp;" ppb"</f>
        <v>1.27 ppb</v>
      </c>
      <c r="Q59" s="109" t="str">
        <f aca="false">ROUND(Q58*246/1000,2)&amp;" ppb"</f>
        <v>1.15 ppb</v>
      </c>
      <c r="R59" s="65" t="s">
        <v>40</v>
      </c>
      <c r="S59" s="110" t="str">
        <f aca="false">ROUND(S58*246/1000,2)&amp;" ppb"</f>
        <v>0.53 ppb</v>
      </c>
      <c r="T59" s="109" t="str">
        <f aca="false">"&lt;"&amp;ROUND(RIGHT(T58,LEN(T58)-1)*32300/1000000,2)&amp;" ppm"</f>
        <v>&lt;1.12 ppm</v>
      </c>
      <c r="U59" s="65"/>
      <c r="V59" s="110"/>
      <c r="W59" s="79"/>
      <c r="X59" s="65"/>
      <c r="Y59" s="80"/>
      <c r="Z59" s="79"/>
      <c r="AA59" s="65"/>
      <c r="AB59" s="80"/>
      <c r="AC59" s="81"/>
      <c r="AD59" s="65"/>
      <c r="AE59" s="82"/>
    </row>
    <row r="60" customFormat="false" ht="30" hidden="false" customHeight="true" outlineLevel="0" collapsed="false">
      <c r="A60" s="62"/>
      <c r="B60" s="62"/>
      <c r="C60" s="62"/>
      <c r="D60" s="62"/>
      <c r="E60" s="62"/>
      <c r="F60" s="63"/>
      <c r="G60" s="72" t="s">
        <v>29</v>
      </c>
      <c r="H60" s="42" t="s">
        <v>41</v>
      </c>
      <c r="I60" s="42"/>
      <c r="J60" s="42"/>
      <c r="K60" s="26"/>
      <c r="L60" s="27" t="s">
        <v>42</v>
      </c>
      <c r="M60" s="28"/>
      <c r="N60" s="43"/>
      <c r="O60" s="27" t="s">
        <v>43</v>
      </c>
      <c r="P60" s="44"/>
      <c r="Q60" s="43"/>
      <c r="R60" s="27" t="s">
        <v>44</v>
      </c>
      <c r="S60" s="44"/>
      <c r="T60" s="29"/>
      <c r="U60" s="27" t="s">
        <v>80</v>
      </c>
      <c r="V60" s="45"/>
      <c r="W60" s="29"/>
      <c r="X60" s="27" t="s">
        <v>81</v>
      </c>
      <c r="Y60" s="45"/>
      <c r="Z60" s="29"/>
      <c r="AA60" s="27"/>
      <c r="AB60" s="45"/>
      <c r="AC60" s="26"/>
      <c r="AD60" s="27"/>
      <c r="AE60" s="28"/>
    </row>
    <row r="61" customFormat="false" ht="27.6" hidden="false" customHeight="true" outlineLevel="0" collapsed="false">
      <c r="A61" s="111"/>
      <c r="B61" s="111"/>
      <c r="C61" s="62"/>
      <c r="D61" s="62"/>
      <c r="E61" s="62"/>
      <c r="F61" s="63"/>
      <c r="G61" s="61" t="s">
        <v>74</v>
      </c>
      <c r="H61" s="64" t="n">
        <v>141470</v>
      </c>
      <c r="I61" s="70" t="s">
        <v>40</v>
      </c>
      <c r="J61" s="76" t="n">
        <v>129400</v>
      </c>
      <c r="K61" s="64" t="n">
        <v>7.4193</v>
      </c>
      <c r="L61" s="70" t="s">
        <v>40</v>
      </c>
      <c r="M61" s="76" t="n">
        <v>8.756</v>
      </c>
      <c r="N61" s="64" t="n">
        <v>2.3993</v>
      </c>
      <c r="O61" s="70" t="s">
        <v>40</v>
      </c>
      <c r="P61" s="66" t="n">
        <v>1.235</v>
      </c>
      <c r="Q61" s="108" t="s">
        <v>92</v>
      </c>
      <c r="R61" s="70"/>
      <c r="S61" s="66"/>
      <c r="T61" s="108" t="s">
        <v>93</v>
      </c>
      <c r="U61" s="65"/>
      <c r="V61" s="66"/>
      <c r="W61" s="112" t="s">
        <v>94</v>
      </c>
      <c r="X61" s="65"/>
      <c r="Y61" s="66"/>
      <c r="Z61" s="81"/>
      <c r="AA61" s="81"/>
      <c r="AB61" s="81"/>
      <c r="AC61" s="79"/>
      <c r="AD61" s="65"/>
      <c r="AE61" s="66"/>
    </row>
    <row r="62" customFormat="false" ht="29.2" hidden="false" customHeight="true" outlineLevel="0" collapsed="false">
      <c r="A62" s="113"/>
      <c r="B62" s="113"/>
      <c r="C62" s="73"/>
      <c r="D62" s="73"/>
      <c r="E62" s="73"/>
      <c r="F62" s="74"/>
      <c r="G62" s="61" t="s">
        <v>79</v>
      </c>
      <c r="H62" s="109" t="str">
        <f aca="false">ROUND(H61*81/1000000,2)&amp;" ppm"</f>
        <v>11.46 ppm</v>
      </c>
      <c r="I62" s="65" t="s">
        <v>40</v>
      </c>
      <c r="J62" s="110" t="str">
        <f aca="false">ROUND(J61*81/1000000,2)&amp;" ppm"</f>
        <v>10.48 ppm</v>
      </c>
      <c r="K62" s="79"/>
      <c r="L62" s="70"/>
      <c r="M62" s="80"/>
      <c r="N62" s="64"/>
      <c r="O62" s="65"/>
      <c r="P62" s="66"/>
      <c r="Q62" s="109" t="str">
        <f aca="false">"&lt;"&amp;ROUND(RIGHT(Q61,LEN(Q61)-1)*246/1000,2)&amp;" ppb"</f>
        <v>&lt;1.81 ppb</v>
      </c>
      <c r="R62" s="65"/>
      <c r="S62" s="110"/>
      <c r="T62" s="64"/>
      <c r="U62" s="65"/>
      <c r="V62" s="80"/>
      <c r="W62" s="64"/>
      <c r="X62" s="65"/>
      <c r="Y62" s="80"/>
      <c r="Z62" s="81"/>
      <c r="AA62" s="80"/>
      <c r="AB62" s="80"/>
      <c r="AC62" s="79"/>
      <c r="AD62" s="65"/>
      <c r="AE62" s="80"/>
    </row>
    <row r="63" customFormat="false" ht="34.3" hidden="false" customHeight="true" outlineLevel="0" collapsed="false">
      <c r="A63" s="100" t="s">
        <v>95</v>
      </c>
      <c r="B63" s="20" t="s">
        <v>70</v>
      </c>
      <c r="C63" s="101" t="s">
        <v>96</v>
      </c>
      <c r="D63" s="22" t="n">
        <v>11.541</v>
      </c>
      <c r="E63" s="88" t="s">
        <v>97</v>
      </c>
      <c r="F63" s="24" t="n">
        <v>44239</v>
      </c>
      <c r="G63" s="25" t="s">
        <v>29</v>
      </c>
      <c r="H63" s="26"/>
      <c r="I63" s="27" t="s">
        <v>30</v>
      </c>
      <c r="J63" s="28"/>
      <c r="K63" s="26"/>
      <c r="L63" s="27" t="s">
        <v>31</v>
      </c>
      <c r="M63" s="28"/>
      <c r="N63" s="26"/>
      <c r="O63" s="27" t="s">
        <v>32</v>
      </c>
      <c r="P63" s="28"/>
      <c r="Q63" s="26"/>
      <c r="R63" s="27" t="s">
        <v>33</v>
      </c>
      <c r="S63" s="28"/>
      <c r="T63" s="29"/>
      <c r="U63" s="27" t="s">
        <v>34</v>
      </c>
      <c r="V63" s="28"/>
      <c r="W63" s="26"/>
      <c r="X63" s="27" t="s">
        <v>35</v>
      </c>
      <c r="Y63" s="28"/>
      <c r="Z63" s="26"/>
      <c r="AA63" s="27" t="s">
        <v>36</v>
      </c>
      <c r="AB63" s="28"/>
      <c r="AC63" s="30" t="s">
        <v>37</v>
      </c>
      <c r="AD63" s="30"/>
      <c r="AE63" s="30"/>
    </row>
    <row r="64" customFormat="false" ht="36.9" hidden="false" customHeight="true" outlineLevel="0" collapsed="false">
      <c r="A64" s="31" t="s">
        <v>70</v>
      </c>
      <c r="B64" s="31" t="s">
        <v>98</v>
      </c>
      <c r="C64" s="31"/>
      <c r="D64" s="31"/>
      <c r="E64" s="31"/>
      <c r="F64" s="32" t="n">
        <v>44251</v>
      </c>
      <c r="G64" s="25" t="s">
        <v>74</v>
      </c>
      <c r="H64" s="33" t="n">
        <v>0.9399</v>
      </c>
      <c r="I64" s="34" t="s">
        <v>40</v>
      </c>
      <c r="J64" s="35" t="n">
        <v>1.763</v>
      </c>
      <c r="K64" s="33" t="n">
        <v>126.8</v>
      </c>
      <c r="L64" s="34" t="s">
        <v>40</v>
      </c>
      <c r="M64" s="35" t="n">
        <v>71.45</v>
      </c>
      <c r="N64" s="33" t="n">
        <v>2.376</v>
      </c>
      <c r="O64" s="34" t="s">
        <v>40</v>
      </c>
      <c r="P64" s="35" t="n">
        <v>0.7457</v>
      </c>
      <c r="Q64" s="89" t="s">
        <v>99</v>
      </c>
      <c r="R64" s="34"/>
      <c r="S64" s="35"/>
      <c r="T64" s="89" t="s">
        <v>100</v>
      </c>
      <c r="U64" s="34"/>
      <c r="V64" s="35"/>
      <c r="W64" s="33" t="n">
        <v>1.5692</v>
      </c>
      <c r="X64" s="39" t="s">
        <v>40</v>
      </c>
      <c r="Y64" s="35" t="n">
        <v>1.16</v>
      </c>
      <c r="Z64" s="33" t="n">
        <v>75.03</v>
      </c>
      <c r="AA64" s="34" t="s">
        <v>40</v>
      </c>
      <c r="AB64" s="35" t="n">
        <v>4.169</v>
      </c>
      <c r="AC64" s="40"/>
      <c r="AD64" s="40"/>
      <c r="AE64" s="40"/>
    </row>
    <row r="65" customFormat="false" ht="28.4" hidden="false" customHeight="true" outlineLevel="0" collapsed="false">
      <c r="A65" s="31"/>
      <c r="B65" s="31" t="s">
        <v>101</v>
      </c>
      <c r="C65" s="31"/>
      <c r="D65" s="31"/>
      <c r="E65" s="31"/>
      <c r="F65" s="32"/>
      <c r="G65" s="25" t="s">
        <v>79</v>
      </c>
      <c r="H65" s="102" t="str">
        <f aca="false">ROUND(H64*81/1000,2)&amp;" ppb"</f>
        <v>0.08 ppb</v>
      </c>
      <c r="I65" s="34" t="s">
        <v>40</v>
      </c>
      <c r="J65" s="103" t="str">
        <f aca="false">ROUND(J64*81/1000,2)&amp;" ppb"</f>
        <v>0.14 ppb</v>
      </c>
      <c r="K65" s="102" t="str">
        <f aca="false">ROUND(K64*81/1000,2)&amp;" ppb"</f>
        <v>10.27 ppb</v>
      </c>
      <c r="L65" s="34" t="s">
        <v>40</v>
      </c>
      <c r="M65" s="103" t="str">
        <f aca="false">ROUND(M64*81/1000,2)&amp;" ppb"</f>
        <v>5.79 ppb</v>
      </c>
      <c r="N65" s="102" t="str">
        <f aca="false">ROUND(N64*1760/1000,2)&amp;" ppb"</f>
        <v>4.18 ppb</v>
      </c>
      <c r="O65" s="34" t="s">
        <v>40</v>
      </c>
      <c r="P65" s="103" t="str">
        <f aca="false">ROUND(P64*1760/1000,2)&amp;" ppb"</f>
        <v>1.31 ppb</v>
      </c>
      <c r="Q65" s="102" t="str">
        <f aca="false">"&lt;"&amp;ROUND(RIGHT(Q64,LEN(Q64)-1)*246/1000,2)&amp;" ppb"</f>
        <v>&lt;0.96 ppb</v>
      </c>
      <c r="R65" s="34"/>
      <c r="S65" s="103"/>
      <c r="T65" s="102" t="str">
        <f aca="false">"&lt;"&amp;ROUND(RIGHT(T64,LEN(T64)-1)*32300/1000000,2)&amp;" ppm"</f>
        <v>&lt;1.05 ppm</v>
      </c>
      <c r="U65" s="34"/>
      <c r="V65" s="103"/>
      <c r="W65" s="52"/>
      <c r="X65" s="34"/>
      <c r="Y65" s="53"/>
      <c r="Z65" s="52"/>
      <c r="AA65" s="34"/>
      <c r="AB65" s="53"/>
      <c r="AC65" s="54"/>
      <c r="AD65" s="34"/>
      <c r="AE65" s="55"/>
    </row>
    <row r="66" customFormat="false" ht="30" hidden="false" customHeight="true" outlineLevel="0" collapsed="false">
      <c r="A66" s="31"/>
      <c r="B66" s="31"/>
      <c r="C66" s="31"/>
      <c r="D66" s="31"/>
      <c r="E66" s="31"/>
      <c r="F66" s="32"/>
      <c r="G66" s="41" t="s">
        <v>29</v>
      </c>
      <c r="H66" s="42" t="s">
        <v>41</v>
      </c>
      <c r="I66" s="42"/>
      <c r="J66" s="42"/>
      <c r="K66" s="26"/>
      <c r="L66" s="27" t="s">
        <v>42</v>
      </c>
      <c r="M66" s="28"/>
      <c r="N66" s="43"/>
      <c r="O66" s="27" t="s">
        <v>43</v>
      </c>
      <c r="P66" s="44"/>
      <c r="Q66" s="43"/>
      <c r="R66" s="27" t="s">
        <v>44</v>
      </c>
      <c r="S66" s="44"/>
      <c r="T66" s="29"/>
      <c r="U66" s="27" t="s">
        <v>80</v>
      </c>
      <c r="V66" s="45"/>
      <c r="W66" s="29"/>
      <c r="X66" s="27" t="s">
        <v>81</v>
      </c>
      <c r="Y66" s="45"/>
      <c r="Z66" s="29"/>
      <c r="AA66" s="27"/>
      <c r="AB66" s="45"/>
      <c r="AC66" s="26"/>
      <c r="AD66" s="27"/>
      <c r="AE66" s="28"/>
    </row>
    <row r="67" customFormat="false" ht="27.6" hidden="false" customHeight="true" outlineLevel="0" collapsed="false">
      <c r="A67" s="90"/>
      <c r="B67" s="90"/>
      <c r="C67" s="31"/>
      <c r="D67" s="31"/>
      <c r="E67" s="31"/>
      <c r="F67" s="32"/>
      <c r="G67" s="25" t="s">
        <v>74</v>
      </c>
      <c r="H67" s="33" t="n">
        <v>122400</v>
      </c>
      <c r="I67" s="39" t="s">
        <v>40</v>
      </c>
      <c r="J67" s="49" t="n">
        <v>106900</v>
      </c>
      <c r="K67" s="89" t="s">
        <v>102</v>
      </c>
      <c r="L67" s="39"/>
      <c r="M67" s="49"/>
      <c r="N67" s="33" t="n">
        <v>6.4552</v>
      </c>
      <c r="O67" s="39" t="s">
        <v>40</v>
      </c>
      <c r="P67" s="35" t="n">
        <v>1.469</v>
      </c>
      <c r="Q67" s="33" t="n">
        <v>2.611</v>
      </c>
      <c r="R67" s="39" t="s">
        <v>40</v>
      </c>
      <c r="S67" s="35" t="n">
        <v>3.374</v>
      </c>
      <c r="T67" s="104" t="s">
        <v>103</v>
      </c>
      <c r="U67" s="91"/>
      <c r="V67" s="91"/>
      <c r="W67" s="104" t="s">
        <v>104</v>
      </c>
      <c r="X67" s="34"/>
      <c r="Y67" s="35"/>
      <c r="Z67" s="54"/>
      <c r="AA67" s="54"/>
      <c r="AB67" s="54"/>
      <c r="AC67" s="52"/>
      <c r="AD67" s="34"/>
      <c r="AE67" s="35"/>
    </row>
    <row r="68" customFormat="false" ht="29.2" hidden="false" customHeight="true" outlineLevel="0" collapsed="false">
      <c r="A68" s="105"/>
      <c r="B68" s="105"/>
      <c r="C68" s="46"/>
      <c r="D68" s="46"/>
      <c r="E68" s="46"/>
      <c r="F68" s="47"/>
      <c r="G68" s="25" t="s">
        <v>79</v>
      </c>
      <c r="H68" s="102" t="str">
        <f aca="false">ROUND(H67*81/1000000,2)&amp;" ppm"</f>
        <v>9.91 ppm</v>
      </c>
      <c r="I68" s="34" t="s">
        <v>40</v>
      </c>
      <c r="J68" s="103" t="str">
        <f aca="false">ROUND(J67*81/1000000,2)&amp;" ppm"</f>
        <v>8.66 ppm</v>
      </c>
      <c r="K68" s="52"/>
      <c r="L68" s="39"/>
      <c r="M68" s="53"/>
      <c r="N68" s="33"/>
      <c r="O68" s="34"/>
      <c r="P68" s="35"/>
      <c r="Q68" s="102" t="str">
        <f aca="false">ROUND(Q67*246/1000,2)&amp;" ppb"</f>
        <v>0.64 ppb</v>
      </c>
      <c r="R68" s="34" t="s">
        <v>40</v>
      </c>
      <c r="S68" s="103" t="str">
        <f aca="false">ROUND(S67*246/1000,2)&amp;" ppb"</f>
        <v>0.83 ppb</v>
      </c>
      <c r="T68" s="52"/>
      <c r="U68" s="53"/>
      <c r="V68" s="53"/>
      <c r="W68" s="33"/>
      <c r="X68" s="34"/>
      <c r="Y68" s="53"/>
      <c r="Z68" s="54"/>
      <c r="AA68" s="53"/>
      <c r="AB68" s="53"/>
      <c r="AC68" s="52"/>
      <c r="AD68" s="34"/>
      <c r="AE68" s="53"/>
    </row>
    <row r="69" customFormat="false" ht="34.3" hidden="false" customHeight="true" outlineLevel="0" collapsed="false">
      <c r="A69" s="106" t="s">
        <v>105</v>
      </c>
      <c r="B69" s="56" t="s">
        <v>70</v>
      </c>
      <c r="C69" s="107" t="s">
        <v>106</v>
      </c>
      <c r="D69" s="58" t="n">
        <v>8.639</v>
      </c>
      <c r="E69" s="87" t="s">
        <v>107</v>
      </c>
      <c r="F69" s="60" t="n">
        <v>44251</v>
      </c>
      <c r="G69" s="61" t="s">
        <v>29</v>
      </c>
      <c r="H69" s="26"/>
      <c r="I69" s="27" t="s">
        <v>30</v>
      </c>
      <c r="J69" s="28"/>
      <c r="K69" s="26"/>
      <c r="L69" s="27" t="s">
        <v>31</v>
      </c>
      <c r="M69" s="28"/>
      <c r="N69" s="26"/>
      <c r="O69" s="27" t="s">
        <v>32</v>
      </c>
      <c r="P69" s="28"/>
      <c r="Q69" s="26"/>
      <c r="R69" s="27" t="s">
        <v>33</v>
      </c>
      <c r="S69" s="28"/>
      <c r="T69" s="29"/>
      <c r="U69" s="27" t="s">
        <v>34</v>
      </c>
      <c r="V69" s="28"/>
      <c r="W69" s="26"/>
      <c r="X69" s="27" t="s">
        <v>35</v>
      </c>
      <c r="Y69" s="28"/>
      <c r="Z69" s="26"/>
      <c r="AA69" s="27" t="s">
        <v>36</v>
      </c>
      <c r="AB69" s="28"/>
      <c r="AC69" s="30" t="s">
        <v>37</v>
      </c>
      <c r="AD69" s="30"/>
      <c r="AE69" s="30"/>
    </row>
    <row r="70" customFormat="false" ht="29.05" hidden="false" customHeight="true" outlineLevel="0" collapsed="false">
      <c r="A70" s="62" t="s">
        <v>70</v>
      </c>
      <c r="B70" s="62" t="s">
        <v>108</v>
      </c>
      <c r="C70" s="62"/>
      <c r="D70" s="62"/>
      <c r="E70" s="62"/>
      <c r="F70" s="63" t="n">
        <v>44260</v>
      </c>
      <c r="G70" s="61" t="s">
        <v>74</v>
      </c>
      <c r="H70" s="108" t="s">
        <v>109</v>
      </c>
      <c r="I70" s="65"/>
      <c r="J70" s="66"/>
      <c r="K70" s="108" t="s">
        <v>110</v>
      </c>
      <c r="L70" s="65"/>
      <c r="M70" s="66"/>
      <c r="N70" s="108" t="s">
        <v>111</v>
      </c>
      <c r="O70" s="65"/>
      <c r="P70" s="66"/>
      <c r="Q70" s="64" t="n">
        <v>4.873</v>
      </c>
      <c r="R70" s="65" t="s">
        <v>40</v>
      </c>
      <c r="S70" s="66" t="n">
        <v>2.867</v>
      </c>
      <c r="T70" s="108" t="s">
        <v>112</v>
      </c>
      <c r="U70" s="65"/>
      <c r="V70" s="66"/>
      <c r="W70" s="78" t="s">
        <v>113</v>
      </c>
      <c r="X70" s="65"/>
      <c r="Y70" s="69"/>
      <c r="Z70" s="108" t="s">
        <v>114</v>
      </c>
      <c r="AA70" s="65"/>
      <c r="AB70" s="66"/>
      <c r="AC70" s="71"/>
      <c r="AD70" s="71"/>
      <c r="AE70" s="71"/>
    </row>
    <row r="71" customFormat="false" ht="28.4" hidden="false" customHeight="true" outlineLevel="0" collapsed="false">
      <c r="A71" s="62"/>
      <c r="B71" s="62" t="s">
        <v>115</v>
      </c>
      <c r="C71" s="62"/>
      <c r="D71" s="62"/>
      <c r="E71" s="62"/>
      <c r="F71" s="63"/>
      <c r="G71" s="61" t="s">
        <v>79</v>
      </c>
      <c r="H71" s="109" t="str">
        <f aca="false">"&lt;"&amp;ROUND(RIGHT(H70,LEN(H70)-1)*81/1000,2)&amp;" ppb"</f>
        <v>&lt;0.32 ppb</v>
      </c>
      <c r="I71" s="65"/>
      <c r="J71" s="80"/>
      <c r="K71" s="109" t="str">
        <f aca="false">"&lt;"&amp;ROUND(RIGHT(K70,LEN(K70)-1)*81/1000,2)&amp;" ppb"</f>
        <v>&lt;8.79 ppb</v>
      </c>
      <c r="L71" s="65"/>
      <c r="M71" s="80"/>
      <c r="N71" s="109" t="str">
        <f aca="false">"&lt;"&amp;ROUND(RIGHT(N70,LEN(N70)-1)*1760/1000,2)&amp;" ppb"</f>
        <v>&lt;1.3 ppb</v>
      </c>
      <c r="O71" s="65"/>
      <c r="P71" s="80"/>
      <c r="Q71" s="109" t="str">
        <f aca="false">ROUND(Q70*246/1000,2)&amp;" ppb"</f>
        <v>1.2 ppb</v>
      </c>
      <c r="R71" s="65" t="s">
        <v>40</v>
      </c>
      <c r="S71" s="110" t="str">
        <f aca="false">ROUND(S70*246/1000,2)&amp;" ppb"</f>
        <v>0.71 ppb</v>
      </c>
      <c r="T71" s="109" t="str">
        <f aca="false">"&lt;"&amp;ROUND(RIGHT(T70,LEN(T70)-1)*32300/1000000,2)&amp;" ppm"</f>
        <v>&lt;1.38 ppm</v>
      </c>
      <c r="U71" s="65"/>
      <c r="V71" s="110"/>
      <c r="W71" s="79"/>
      <c r="X71" s="65"/>
      <c r="Y71" s="80"/>
      <c r="Z71" s="79"/>
      <c r="AA71" s="65"/>
      <c r="AB71" s="80"/>
      <c r="AC71" s="81"/>
      <c r="AD71" s="65"/>
      <c r="AE71" s="82"/>
    </row>
    <row r="72" customFormat="false" ht="30" hidden="false" customHeight="true" outlineLevel="0" collapsed="false">
      <c r="A72" s="62"/>
      <c r="B72" s="62"/>
      <c r="C72" s="62"/>
      <c r="D72" s="62"/>
      <c r="E72" s="62"/>
      <c r="F72" s="63"/>
      <c r="G72" s="72" t="s">
        <v>29</v>
      </c>
      <c r="H72" s="42" t="s">
        <v>41</v>
      </c>
      <c r="I72" s="42"/>
      <c r="J72" s="42"/>
      <c r="K72" s="26"/>
      <c r="L72" s="27" t="s">
        <v>42</v>
      </c>
      <c r="M72" s="28"/>
      <c r="N72" s="43"/>
      <c r="O72" s="27" t="s">
        <v>43</v>
      </c>
      <c r="P72" s="44"/>
      <c r="Q72" s="43"/>
      <c r="R72" s="27" t="s">
        <v>44</v>
      </c>
      <c r="S72" s="44"/>
      <c r="T72" s="29"/>
      <c r="U72" s="27" t="s">
        <v>80</v>
      </c>
      <c r="V72" s="45"/>
      <c r="W72" s="29"/>
      <c r="X72" s="27" t="s">
        <v>81</v>
      </c>
      <c r="Y72" s="45"/>
      <c r="Z72" s="29"/>
      <c r="AA72" s="27"/>
      <c r="AB72" s="45"/>
      <c r="AC72" s="26"/>
      <c r="AD72" s="27"/>
      <c r="AE72" s="28"/>
    </row>
    <row r="73" customFormat="false" ht="27.6" hidden="false" customHeight="true" outlineLevel="0" collapsed="false">
      <c r="A73" s="111"/>
      <c r="B73" s="111"/>
      <c r="C73" s="62"/>
      <c r="D73" s="62"/>
      <c r="E73" s="62"/>
      <c r="F73" s="63"/>
      <c r="G73" s="61" t="s">
        <v>74</v>
      </c>
      <c r="H73" s="64" t="n">
        <v>74615</v>
      </c>
      <c r="I73" s="70" t="s">
        <v>40</v>
      </c>
      <c r="J73" s="76" t="n">
        <v>120200</v>
      </c>
      <c r="K73" s="114" t="n">
        <v>3.12</v>
      </c>
      <c r="L73" s="70" t="s">
        <v>40</v>
      </c>
      <c r="M73" s="66" t="n">
        <v>8.982</v>
      </c>
      <c r="N73" s="64" t="n">
        <v>4.1339</v>
      </c>
      <c r="O73" s="70" t="s">
        <v>40</v>
      </c>
      <c r="P73" s="66" t="n">
        <v>1.37</v>
      </c>
      <c r="Q73" s="64" t="n">
        <v>12.3</v>
      </c>
      <c r="R73" s="70" t="s">
        <v>40</v>
      </c>
      <c r="S73" s="66" t="n">
        <v>4.232</v>
      </c>
      <c r="T73" s="64" t="n">
        <v>3.749</v>
      </c>
      <c r="U73" s="70" t="s">
        <v>40</v>
      </c>
      <c r="V73" s="66" t="n">
        <v>2.117</v>
      </c>
      <c r="W73" s="112" t="s">
        <v>116</v>
      </c>
      <c r="X73" s="65"/>
      <c r="Y73" s="66"/>
      <c r="Z73" s="81"/>
      <c r="AA73" s="81"/>
      <c r="AB73" s="81"/>
      <c r="AC73" s="79"/>
      <c r="AD73" s="65"/>
      <c r="AE73" s="66"/>
    </row>
    <row r="74" customFormat="false" ht="29.2" hidden="false" customHeight="true" outlineLevel="0" collapsed="false">
      <c r="A74" s="113"/>
      <c r="B74" s="113"/>
      <c r="C74" s="73"/>
      <c r="D74" s="73"/>
      <c r="E74" s="73"/>
      <c r="F74" s="74"/>
      <c r="G74" s="61" t="s">
        <v>79</v>
      </c>
      <c r="H74" s="109" t="str">
        <f aca="false">ROUND(H73*81/1000000,2)&amp;" ppm"</f>
        <v>6.04 ppm</v>
      </c>
      <c r="I74" s="65" t="s">
        <v>40</v>
      </c>
      <c r="J74" s="110" t="str">
        <f aca="false">ROUND(J73*81/1000000,2)&amp;" ppm"</f>
        <v>9.74 ppm</v>
      </c>
      <c r="K74" s="79"/>
      <c r="L74" s="70"/>
      <c r="M74" s="80"/>
      <c r="N74" s="64"/>
      <c r="O74" s="65"/>
      <c r="P74" s="66"/>
      <c r="Q74" s="109" t="str">
        <f aca="false">ROUND(Q73*246/1000,2)&amp;" ppb"</f>
        <v>3.03 ppb</v>
      </c>
      <c r="R74" s="65" t="s">
        <v>40</v>
      </c>
      <c r="S74" s="110" t="str">
        <f aca="false">ROUND(S73*246/1000,2)&amp;" ppb"</f>
        <v>1.04 ppb</v>
      </c>
      <c r="T74" s="79"/>
      <c r="U74" s="80"/>
      <c r="V74" s="80"/>
      <c r="W74" s="64"/>
      <c r="X74" s="65"/>
      <c r="Y74" s="80"/>
      <c r="Z74" s="81"/>
      <c r="AA74" s="80"/>
      <c r="AB74" s="80"/>
      <c r="AC74" s="79"/>
      <c r="AD74" s="65"/>
      <c r="AE74" s="80"/>
    </row>
    <row r="75" customFormat="false" ht="34.3" hidden="false" customHeight="true" outlineLevel="0" collapsed="false">
      <c r="A75" s="100" t="s">
        <v>117</v>
      </c>
      <c r="B75" s="20" t="s">
        <v>70</v>
      </c>
      <c r="C75" s="101" t="s">
        <v>118</v>
      </c>
      <c r="D75" s="22" t="n">
        <v>14.722</v>
      </c>
      <c r="E75" s="88" t="n">
        <v>210305</v>
      </c>
      <c r="F75" s="24" t="n">
        <v>44260</v>
      </c>
      <c r="G75" s="25" t="s">
        <v>29</v>
      </c>
      <c r="H75" s="26"/>
      <c r="I75" s="27" t="s">
        <v>30</v>
      </c>
      <c r="J75" s="28"/>
      <c r="K75" s="26"/>
      <c r="L75" s="27" t="s">
        <v>31</v>
      </c>
      <c r="M75" s="28"/>
      <c r="N75" s="26"/>
      <c r="O75" s="27" t="s">
        <v>32</v>
      </c>
      <c r="P75" s="28"/>
      <c r="Q75" s="26"/>
      <c r="R75" s="27" t="s">
        <v>33</v>
      </c>
      <c r="S75" s="28"/>
      <c r="T75" s="29"/>
      <c r="U75" s="27" t="s">
        <v>34</v>
      </c>
      <c r="V75" s="28"/>
      <c r="W75" s="26"/>
      <c r="X75" s="27" t="s">
        <v>35</v>
      </c>
      <c r="Y75" s="28"/>
      <c r="Z75" s="26"/>
      <c r="AA75" s="27" t="s">
        <v>36</v>
      </c>
      <c r="AB75" s="28"/>
      <c r="AC75" s="30" t="s">
        <v>37</v>
      </c>
      <c r="AD75" s="30"/>
      <c r="AE75" s="30"/>
    </row>
    <row r="76" customFormat="false" ht="29.05" hidden="false" customHeight="true" outlineLevel="0" collapsed="false">
      <c r="A76" s="31" t="s">
        <v>70</v>
      </c>
      <c r="B76" s="31" t="s">
        <v>119</v>
      </c>
      <c r="C76" s="31"/>
      <c r="D76" s="31"/>
      <c r="E76" s="31"/>
      <c r="F76" s="32" t="n">
        <v>44277</v>
      </c>
      <c r="G76" s="25" t="s">
        <v>74</v>
      </c>
      <c r="H76" s="33" t="n">
        <v>3.971</v>
      </c>
      <c r="I76" s="34" t="s">
        <v>40</v>
      </c>
      <c r="J76" s="35" t="n">
        <v>1.466</v>
      </c>
      <c r="K76" s="33" t="n">
        <v>82.29</v>
      </c>
      <c r="L76" s="34" t="s">
        <v>40</v>
      </c>
      <c r="M76" s="35" t="n">
        <v>53.49</v>
      </c>
      <c r="N76" s="33" t="n">
        <v>0.8206</v>
      </c>
      <c r="O76" s="34" t="s">
        <v>40</v>
      </c>
      <c r="P76" s="35" t="n">
        <v>0.6175</v>
      </c>
      <c r="Q76" s="33" t="n">
        <v>6.322</v>
      </c>
      <c r="R76" s="34" t="s">
        <v>40</v>
      </c>
      <c r="S76" s="35" t="n">
        <v>1.587</v>
      </c>
      <c r="T76" s="89" t="s">
        <v>120</v>
      </c>
      <c r="U76" s="34"/>
      <c r="V76" s="35"/>
      <c r="W76" s="51" t="s">
        <v>121</v>
      </c>
      <c r="X76" s="34"/>
      <c r="Y76" s="38"/>
      <c r="Z76" s="33" t="n">
        <v>3.23</v>
      </c>
      <c r="AA76" s="34" t="s">
        <v>40</v>
      </c>
      <c r="AB76" s="35" t="n">
        <v>0.8053</v>
      </c>
      <c r="AC76" s="40"/>
      <c r="AD76" s="40"/>
      <c r="AE76" s="40"/>
    </row>
    <row r="77" customFormat="false" ht="28.4" hidden="false" customHeight="true" outlineLevel="0" collapsed="false">
      <c r="A77" s="31"/>
      <c r="B77" s="31"/>
      <c r="C77" s="31"/>
      <c r="D77" s="31"/>
      <c r="E77" s="31"/>
      <c r="F77" s="32"/>
      <c r="G77" s="25" t="s">
        <v>79</v>
      </c>
      <c r="H77" s="102" t="str">
        <f aca="false">ROUND(H76*81/1000,2)&amp;" ppb"</f>
        <v>0.32 ppb</v>
      </c>
      <c r="I77" s="34" t="s">
        <v>40</v>
      </c>
      <c r="J77" s="103" t="str">
        <f aca="false">ROUND(J76*81/1000,2)&amp;" ppb"</f>
        <v>0.12 ppb</v>
      </c>
      <c r="K77" s="102" t="str">
        <f aca="false">ROUND(K76*81/1000,2)&amp;" ppb"</f>
        <v>6.67 ppb</v>
      </c>
      <c r="L77" s="34" t="s">
        <v>40</v>
      </c>
      <c r="M77" s="103" t="str">
        <f aca="false">ROUND(M76*81/1000,2)&amp;" ppb"</f>
        <v>4.33 ppb</v>
      </c>
      <c r="N77" s="102" t="str">
        <f aca="false">ROUND(N76*1760/1000,2)&amp;" ppb"</f>
        <v>1.44 ppb</v>
      </c>
      <c r="O77" s="34" t="s">
        <v>40</v>
      </c>
      <c r="P77" s="103" t="str">
        <f aca="false">ROUND(P76*1760/1000,2)&amp;" ppb"</f>
        <v>1.09 ppb</v>
      </c>
      <c r="Q77" s="102" t="str">
        <f aca="false">ROUND(Q76*246/1000,2)&amp;" ppb"</f>
        <v>1.56 ppb</v>
      </c>
      <c r="R77" s="34" t="s">
        <v>40</v>
      </c>
      <c r="S77" s="103" t="str">
        <f aca="false">ROUND(S76*246/1000,2)&amp;" ppb"</f>
        <v>0.39 ppb</v>
      </c>
      <c r="T77" s="102" t="str">
        <f aca="false">"&lt;"&amp;ROUND(RIGHT(T76,LEN(T76)-1)*32300/1000000,2)&amp;" ppm"</f>
        <v>&lt;0.18 ppm</v>
      </c>
      <c r="U77" s="34"/>
      <c r="V77" s="103"/>
      <c r="W77" s="52"/>
      <c r="X77" s="34"/>
      <c r="Y77" s="53"/>
      <c r="Z77" s="52"/>
      <c r="AA77" s="34"/>
      <c r="AB77" s="53"/>
      <c r="AC77" s="54"/>
      <c r="AD77" s="34"/>
      <c r="AE77" s="55"/>
    </row>
    <row r="78" customFormat="false" ht="30" hidden="false" customHeight="true" outlineLevel="0" collapsed="false">
      <c r="A78" s="31"/>
      <c r="B78" s="31"/>
      <c r="C78" s="31"/>
      <c r="D78" s="31"/>
      <c r="E78" s="31"/>
      <c r="F78" s="32"/>
      <c r="G78" s="41" t="s">
        <v>29</v>
      </c>
      <c r="H78" s="42" t="s">
        <v>41</v>
      </c>
      <c r="I78" s="42"/>
      <c r="J78" s="42"/>
      <c r="K78" s="26"/>
      <c r="L78" s="27" t="s">
        <v>42</v>
      </c>
      <c r="M78" s="28"/>
      <c r="N78" s="43"/>
      <c r="O78" s="27" t="s">
        <v>43</v>
      </c>
      <c r="P78" s="44"/>
      <c r="Q78" s="43"/>
      <c r="R78" s="27" t="s">
        <v>44</v>
      </c>
      <c r="S78" s="44"/>
      <c r="T78" s="29"/>
      <c r="U78" s="27" t="s">
        <v>80</v>
      </c>
      <c r="V78" s="45"/>
      <c r="W78" s="29"/>
      <c r="X78" s="27" t="s">
        <v>81</v>
      </c>
      <c r="Y78" s="45"/>
      <c r="Z78" s="29"/>
      <c r="AA78" s="27"/>
      <c r="AB78" s="45"/>
      <c r="AC78" s="26"/>
      <c r="AD78" s="27"/>
      <c r="AE78" s="28"/>
    </row>
    <row r="79" customFormat="false" ht="27.6" hidden="false" customHeight="true" outlineLevel="0" collapsed="false">
      <c r="A79" s="90"/>
      <c r="B79" s="90"/>
      <c r="C79" s="31"/>
      <c r="D79" s="31"/>
      <c r="E79" s="31"/>
      <c r="F79" s="32"/>
      <c r="G79" s="25" t="s">
        <v>74</v>
      </c>
      <c r="H79" s="33" t="n">
        <v>130530</v>
      </c>
      <c r="I79" s="39" t="s">
        <v>40</v>
      </c>
      <c r="J79" s="49" t="n">
        <v>136300</v>
      </c>
      <c r="K79" s="89" t="s">
        <v>122</v>
      </c>
      <c r="L79" s="39"/>
      <c r="M79" s="49"/>
      <c r="N79" s="33" t="n">
        <v>1.6401</v>
      </c>
      <c r="O79" s="39" t="s">
        <v>40</v>
      </c>
      <c r="P79" s="35" t="n">
        <v>0.7656</v>
      </c>
      <c r="Q79" s="89" t="s">
        <v>104</v>
      </c>
      <c r="R79" s="39"/>
      <c r="S79" s="35"/>
      <c r="T79" s="104" t="s">
        <v>123</v>
      </c>
      <c r="U79" s="91"/>
      <c r="V79" s="91"/>
      <c r="W79" s="33" t="n">
        <v>0.54838</v>
      </c>
      <c r="X79" s="39" t="s">
        <v>40</v>
      </c>
      <c r="Y79" s="35" t="n">
        <v>0.6217</v>
      </c>
      <c r="Z79" s="54"/>
      <c r="AA79" s="54"/>
      <c r="AB79" s="54"/>
      <c r="AC79" s="52"/>
      <c r="AD79" s="34"/>
      <c r="AE79" s="35"/>
    </row>
    <row r="80" customFormat="false" ht="29.2" hidden="false" customHeight="true" outlineLevel="0" collapsed="false">
      <c r="A80" s="105"/>
      <c r="B80" s="105"/>
      <c r="C80" s="46"/>
      <c r="D80" s="46"/>
      <c r="E80" s="46"/>
      <c r="F80" s="47"/>
      <c r="G80" s="25" t="s">
        <v>79</v>
      </c>
      <c r="H80" s="102" t="str">
        <f aca="false">ROUND(H79*81/1000000,2)&amp;" ppm"</f>
        <v>10.57 ppm</v>
      </c>
      <c r="I80" s="34" t="s">
        <v>40</v>
      </c>
      <c r="J80" s="103" t="str">
        <f aca="false">ROUND(J79*81/1000000,2)&amp;" ppm"</f>
        <v>11.04 ppm</v>
      </c>
      <c r="K80" s="52"/>
      <c r="L80" s="39"/>
      <c r="M80" s="53"/>
      <c r="N80" s="33"/>
      <c r="O80" s="34"/>
      <c r="P80" s="35"/>
      <c r="Q80" s="102" t="str">
        <f aca="false">"&lt;"&amp;ROUND(RIGHT(Q79,LEN(Q79)-1)*246/1000,2)&amp;" ppb"</f>
        <v>&lt;0.59 ppb</v>
      </c>
      <c r="R80" s="34"/>
      <c r="S80" s="103"/>
      <c r="T80" s="52"/>
      <c r="U80" s="53"/>
      <c r="V80" s="53"/>
      <c r="W80" s="33"/>
      <c r="X80" s="34"/>
      <c r="Y80" s="53"/>
      <c r="Z80" s="54"/>
      <c r="AA80" s="53"/>
      <c r="AB80" s="53"/>
      <c r="AC80" s="52"/>
      <c r="AD80" s="34"/>
      <c r="AE80" s="53"/>
    </row>
    <row r="81" customFormat="false" ht="34.3" hidden="false" customHeight="true" outlineLevel="0" collapsed="false">
      <c r="A81" s="106" t="s">
        <v>124</v>
      </c>
      <c r="B81" s="56" t="s">
        <v>125</v>
      </c>
      <c r="C81" s="107" t="s">
        <v>126</v>
      </c>
      <c r="D81" s="58" t="n">
        <v>7.182</v>
      </c>
      <c r="E81" s="59" t="n">
        <v>231228</v>
      </c>
      <c r="F81" s="60" t="n">
        <v>45288</v>
      </c>
      <c r="G81" s="61" t="s">
        <v>29</v>
      </c>
      <c r="H81" s="26"/>
      <c r="I81" s="27" t="s">
        <v>30</v>
      </c>
      <c r="J81" s="28"/>
      <c r="K81" s="26"/>
      <c r="L81" s="27" t="s">
        <v>31</v>
      </c>
      <c r="M81" s="28"/>
      <c r="N81" s="26"/>
      <c r="O81" s="27" t="s">
        <v>32</v>
      </c>
      <c r="P81" s="28"/>
      <c r="Q81" s="26"/>
      <c r="R81" s="27" t="s">
        <v>33</v>
      </c>
      <c r="S81" s="28"/>
      <c r="T81" s="29"/>
      <c r="U81" s="27" t="s">
        <v>34</v>
      </c>
      <c r="V81" s="28"/>
      <c r="W81" s="26"/>
      <c r="X81" s="27" t="s">
        <v>35</v>
      </c>
      <c r="Y81" s="28"/>
      <c r="Z81" s="26"/>
      <c r="AA81" s="27" t="s">
        <v>36</v>
      </c>
      <c r="AB81" s="28"/>
      <c r="AC81" s="30" t="s">
        <v>37</v>
      </c>
      <c r="AD81" s="30"/>
      <c r="AE81" s="30"/>
    </row>
    <row r="82" customFormat="false" ht="29.05" hidden="false" customHeight="true" outlineLevel="0" collapsed="false">
      <c r="A82" s="62" t="s">
        <v>127</v>
      </c>
      <c r="B82" s="62" t="s">
        <v>128</v>
      </c>
      <c r="C82" s="62"/>
      <c r="D82" s="62"/>
      <c r="E82" s="62"/>
      <c r="F82" s="63" t="n">
        <v>45296</v>
      </c>
      <c r="G82" s="61" t="s">
        <v>74</v>
      </c>
      <c r="H82" s="108" t="s">
        <v>129</v>
      </c>
      <c r="I82" s="65"/>
      <c r="J82" s="66"/>
      <c r="K82" s="64" t="n">
        <v>26.97</v>
      </c>
      <c r="L82" s="65" t="s">
        <v>40</v>
      </c>
      <c r="M82" s="66" t="n">
        <v>36.14</v>
      </c>
      <c r="N82" s="64" t="n">
        <v>0.4047</v>
      </c>
      <c r="O82" s="65" t="s">
        <v>40</v>
      </c>
      <c r="P82" s="66" t="n">
        <v>0.3929</v>
      </c>
      <c r="Q82" s="64" t="n">
        <v>3.417</v>
      </c>
      <c r="R82" s="65" t="s">
        <v>40</v>
      </c>
      <c r="S82" s="66" t="n">
        <v>1.103</v>
      </c>
      <c r="T82" s="108" t="s">
        <v>130</v>
      </c>
      <c r="U82" s="65"/>
      <c r="V82" s="66"/>
      <c r="W82" s="78" t="s">
        <v>131</v>
      </c>
      <c r="X82" s="65"/>
      <c r="Y82" s="69"/>
      <c r="Z82" s="64" t="n">
        <v>23.25</v>
      </c>
      <c r="AA82" s="65" t="s">
        <v>40</v>
      </c>
      <c r="AB82" s="66" t="n">
        <v>1.558</v>
      </c>
      <c r="AC82" s="71"/>
      <c r="AD82" s="71"/>
      <c r="AE82" s="71"/>
    </row>
    <row r="83" customFormat="false" ht="28.4" hidden="false" customHeight="true" outlineLevel="0" collapsed="false">
      <c r="A83" s="62"/>
      <c r="B83" s="62" t="s">
        <v>132</v>
      </c>
      <c r="C83" s="62"/>
      <c r="D83" s="62"/>
      <c r="E83" s="62"/>
      <c r="F83" s="63"/>
      <c r="G83" s="61" t="s">
        <v>79</v>
      </c>
      <c r="H83" s="109" t="str">
        <f aca="false">"&lt;"&amp;ROUND(RIGHT(H82,LEN(H82)-1)*81/1000,2)&amp;" ppb"</f>
        <v>&lt;0.11 ppb</v>
      </c>
      <c r="I83" s="65"/>
      <c r="J83" s="80"/>
      <c r="K83" s="109" t="str">
        <f aca="false">ROUND(K82*81/1000,2)&amp;" ppb"</f>
        <v>2.18 ppb</v>
      </c>
      <c r="L83" s="65" t="s">
        <v>40</v>
      </c>
      <c r="M83" s="110" t="str">
        <f aca="false">ROUND(M82*81/1000,2)&amp;" ppb"</f>
        <v>2.93 ppb</v>
      </c>
      <c r="N83" s="109" t="str">
        <f aca="false">ROUND(N82*1760/1000,2)&amp;" ppb"</f>
        <v>0.71 ppb</v>
      </c>
      <c r="O83" s="65" t="s">
        <v>40</v>
      </c>
      <c r="P83" s="110" t="str">
        <f aca="false">ROUND(P82*1760/1000,2)&amp;" ppb"</f>
        <v>0.69 ppb</v>
      </c>
      <c r="Q83" s="109" t="str">
        <f aca="false">ROUND(Q82*246/1000,2)&amp;" ppb"</f>
        <v>0.84 ppb</v>
      </c>
      <c r="R83" s="65" t="s">
        <v>40</v>
      </c>
      <c r="S83" s="110" t="str">
        <f aca="false">ROUND(S82*246/1000,2)&amp;" ppb"</f>
        <v>0.27 ppb</v>
      </c>
      <c r="T83" s="109" t="str">
        <f aca="false">"&lt;"&amp;ROUND(RIGHT(T82,LEN(T82)-1)*32300/1000000,2)&amp;" ppm"</f>
        <v>&lt;0.31 ppm</v>
      </c>
      <c r="U83" s="65"/>
      <c r="V83" s="110"/>
      <c r="W83" s="79"/>
      <c r="X83" s="65"/>
      <c r="Y83" s="80"/>
      <c r="Z83" s="79"/>
      <c r="AA83" s="65"/>
      <c r="AB83" s="80"/>
      <c r="AC83" s="81"/>
      <c r="AD83" s="65"/>
      <c r="AE83" s="82"/>
    </row>
    <row r="84" customFormat="false" ht="30" hidden="false" customHeight="true" outlineLevel="0" collapsed="false">
      <c r="A84" s="62"/>
      <c r="B84" s="62"/>
      <c r="C84" s="62"/>
      <c r="D84" s="62"/>
      <c r="E84" s="62"/>
      <c r="F84" s="63"/>
      <c r="G84" s="72" t="s">
        <v>29</v>
      </c>
      <c r="H84" s="42" t="s">
        <v>41</v>
      </c>
      <c r="I84" s="42"/>
      <c r="J84" s="42"/>
      <c r="K84" s="26"/>
      <c r="L84" s="27" t="s">
        <v>42</v>
      </c>
      <c r="M84" s="28"/>
      <c r="N84" s="43"/>
      <c r="O84" s="27" t="s">
        <v>43</v>
      </c>
      <c r="P84" s="44"/>
      <c r="Q84" s="43"/>
      <c r="R84" s="27" t="s">
        <v>44</v>
      </c>
      <c r="S84" s="44"/>
      <c r="T84" s="29"/>
      <c r="U84" s="27"/>
      <c r="V84" s="45"/>
      <c r="W84" s="29"/>
      <c r="X84" s="27"/>
      <c r="Y84" s="45"/>
      <c r="Z84" s="29"/>
      <c r="AA84" s="27"/>
      <c r="AB84" s="45"/>
      <c r="AC84" s="26"/>
      <c r="AD84" s="27"/>
      <c r="AE84" s="28"/>
    </row>
    <row r="85" customFormat="false" ht="27.6" hidden="false" customHeight="true" outlineLevel="0" collapsed="false">
      <c r="A85" s="111"/>
      <c r="B85" s="111"/>
      <c r="C85" s="62"/>
      <c r="D85" s="62"/>
      <c r="E85" s="62"/>
      <c r="F85" s="63"/>
      <c r="G85" s="61" t="s">
        <v>74</v>
      </c>
      <c r="H85" s="64" t="n">
        <v>18039</v>
      </c>
      <c r="I85" s="70" t="s">
        <v>40</v>
      </c>
      <c r="J85" s="76" t="n">
        <v>20200</v>
      </c>
      <c r="K85" s="114" t="n">
        <v>10.836</v>
      </c>
      <c r="L85" s="70" t="s">
        <v>40</v>
      </c>
      <c r="M85" s="66" t="n">
        <v>5.093</v>
      </c>
      <c r="N85" s="64" t="n">
        <v>0.8271</v>
      </c>
      <c r="O85" s="70" t="s">
        <v>40</v>
      </c>
      <c r="P85" s="66" t="n">
        <v>0.6252</v>
      </c>
      <c r="Q85" s="64" t="n">
        <v>2.577</v>
      </c>
      <c r="R85" s="70" t="s">
        <v>40</v>
      </c>
      <c r="S85" s="66" t="n">
        <v>1.833</v>
      </c>
      <c r="T85" s="64"/>
      <c r="U85" s="70"/>
      <c r="V85" s="66"/>
      <c r="W85" s="79"/>
      <c r="X85" s="65"/>
      <c r="Y85" s="66"/>
      <c r="Z85" s="81"/>
      <c r="AA85" s="81"/>
      <c r="AB85" s="81"/>
      <c r="AC85" s="79"/>
      <c r="AD85" s="65"/>
      <c r="AE85" s="66"/>
    </row>
    <row r="86" customFormat="false" ht="29.2" hidden="false" customHeight="true" outlineLevel="0" collapsed="false">
      <c r="A86" s="113"/>
      <c r="B86" s="113"/>
      <c r="C86" s="73"/>
      <c r="D86" s="73"/>
      <c r="E86" s="73"/>
      <c r="F86" s="74"/>
      <c r="G86" s="61" t="s">
        <v>79</v>
      </c>
      <c r="H86" s="109" t="str">
        <f aca="false">ROUND(H85*81/1000000,2)&amp;" ppm"</f>
        <v>1.46 ppm</v>
      </c>
      <c r="I86" s="65" t="s">
        <v>40</v>
      </c>
      <c r="J86" s="110" t="str">
        <f aca="false">ROUND(J85*81/1000000,2)&amp;" ppm"</f>
        <v>1.64 ppm</v>
      </c>
      <c r="K86" s="79"/>
      <c r="L86" s="70"/>
      <c r="M86" s="80"/>
      <c r="N86" s="64"/>
      <c r="O86" s="65"/>
      <c r="P86" s="66"/>
      <c r="Q86" s="109" t="str">
        <f aca="false">ROUND(Q85*246/1000,2)&amp;" ppb"</f>
        <v>0.63 ppb</v>
      </c>
      <c r="R86" s="65" t="s">
        <v>40</v>
      </c>
      <c r="S86" s="110" t="str">
        <f aca="false">ROUND(S85*246/1000,2)&amp;" ppb"</f>
        <v>0.45 ppb</v>
      </c>
      <c r="T86" s="79"/>
      <c r="U86" s="80"/>
      <c r="V86" s="80"/>
      <c r="W86" s="64"/>
      <c r="X86" s="65"/>
      <c r="Y86" s="80"/>
      <c r="Z86" s="81"/>
      <c r="AA86" s="80"/>
      <c r="AB86" s="80"/>
      <c r="AC86" s="79"/>
      <c r="AD86" s="65"/>
      <c r="AE86" s="80"/>
    </row>
    <row r="87" customFormat="false" ht="34.3" hidden="false" customHeight="true" outlineLevel="0" collapsed="false">
      <c r="A87" s="100" t="s">
        <v>133</v>
      </c>
      <c r="B87" s="20" t="s">
        <v>134</v>
      </c>
      <c r="C87" s="101" t="s">
        <v>135</v>
      </c>
      <c r="D87" s="22" t="n">
        <v>11.708</v>
      </c>
      <c r="E87" s="88" t="n">
        <v>240105</v>
      </c>
      <c r="F87" s="24" t="n">
        <v>45296</v>
      </c>
      <c r="G87" s="25" t="s">
        <v>29</v>
      </c>
      <c r="H87" s="26"/>
      <c r="I87" s="27" t="s">
        <v>30</v>
      </c>
      <c r="J87" s="28"/>
      <c r="K87" s="26"/>
      <c r="L87" s="27" t="s">
        <v>31</v>
      </c>
      <c r="M87" s="28"/>
      <c r="N87" s="26"/>
      <c r="O87" s="27" t="s">
        <v>32</v>
      </c>
      <c r="P87" s="28"/>
      <c r="Q87" s="26"/>
      <c r="R87" s="27" t="s">
        <v>33</v>
      </c>
      <c r="S87" s="28"/>
      <c r="T87" s="29"/>
      <c r="U87" s="27" t="s">
        <v>34</v>
      </c>
      <c r="V87" s="28"/>
      <c r="W87" s="26"/>
      <c r="X87" s="27" t="s">
        <v>35</v>
      </c>
      <c r="Y87" s="28"/>
      <c r="Z87" s="26"/>
      <c r="AA87" s="27" t="s">
        <v>36</v>
      </c>
      <c r="AB87" s="28"/>
      <c r="AC87" s="30" t="s">
        <v>37</v>
      </c>
      <c r="AD87" s="30"/>
      <c r="AE87" s="30"/>
    </row>
    <row r="88" customFormat="false" ht="29.05" hidden="false" customHeight="true" outlineLevel="0" collapsed="false">
      <c r="A88" s="31" t="s">
        <v>136</v>
      </c>
      <c r="B88" s="31"/>
      <c r="C88" s="31"/>
      <c r="D88" s="31"/>
      <c r="E88" s="31"/>
      <c r="F88" s="32" t="n">
        <v>45308</v>
      </c>
      <c r="G88" s="25" t="s">
        <v>74</v>
      </c>
      <c r="H88" s="89" t="s">
        <v>137</v>
      </c>
      <c r="I88" s="34"/>
      <c r="J88" s="35"/>
      <c r="K88" s="33" t="n">
        <v>181.1</v>
      </c>
      <c r="L88" s="34" t="s">
        <v>40</v>
      </c>
      <c r="M88" s="35" t="n">
        <v>111.8</v>
      </c>
      <c r="N88" s="89" t="s">
        <v>138</v>
      </c>
      <c r="O88" s="34"/>
      <c r="P88" s="35"/>
      <c r="Q88" s="89" t="s">
        <v>139</v>
      </c>
      <c r="R88" s="34"/>
      <c r="S88" s="35"/>
      <c r="T88" s="89" t="s">
        <v>140</v>
      </c>
      <c r="U88" s="34"/>
      <c r="V88" s="35"/>
      <c r="W88" s="51" t="s">
        <v>141</v>
      </c>
      <c r="X88" s="34"/>
      <c r="Y88" s="38"/>
      <c r="Z88" s="89" t="s">
        <v>142</v>
      </c>
      <c r="AA88" s="34"/>
      <c r="AB88" s="35"/>
      <c r="AC88" s="40"/>
      <c r="AD88" s="40"/>
      <c r="AE88" s="40"/>
    </row>
    <row r="89" customFormat="false" ht="28.4" hidden="false" customHeight="true" outlineLevel="0" collapsed="false">
      <c r="A89" s="31"/>
      <c r="B89" s="31"/>
      <c r="C89" s="31"/>
      <c r="D89" s="31"/>
      <c r="E89" s="31"/>
      <c r="F89" s="32"/>
      <c r="G89" s="25" t="s">
        <v>79</v>
      </c>
      <c r="H89" s="102" t="str">
        <f aca="false">"&lt;"&amp;ROUND(RIGHT(H88,LEN(H88)-1)*81/1000,2)&amp;" ppb"</f>
        <v>&lt;0.38 ppb</v>
      </c>
      <c r="I89" s="34"/>
      <c r="J89" s="53"/>
      <c r="K89" s="102" t="str">
        <f aca="false">ROUND(K88*81/1000,2)&amp;" ppb"</f>
        <v>14.67 ppb</v>
      </c>
      <c r="L89" s="34" t="s">
        <v>40</v>
      </c>
      <c r="M89" s="103" t="str">
        <f aca="false">ROUND(M88*81/1000,2)&amp;" ppb"</f>
        <v>9.06 ppb</v>
      </c>
      <c r="N89" s="102" t="str">
        <f aca="false">"&lt;"&amp;ROUND(RIGHT(N88,LEN(N88)-1)*1760/1000,2)&amp;" ppb"</f>
        <v>&lt;8.03 ppb</v>
      </c>
      <c r="O89" s="34"/>
      <c r="P89" s="103"/>
      <c r="Q89" s="102" t="str">
        <f aca="false">"&lt;"&amp;ROUND(RIGHT(Q88,LEN(Q88)-1)*246/1000,2)&amp;" ppb"</f>
        <v>&lt;1.24 ppb</v>
      </c>
      <c r="R89" s="34"/>
      <c r="S89" s="103"/>
      <c r="T89" s="102" t="str">
        <f aca="false">"&lt;"&amp;ROUND(RIGHT(T88,LEN(T88)-1)*32300/1000000,2)&amp;" ppm"</f>
        <v>&lt;2.05 ppm</v>
      </c>
      <c r="U89" s="34"/>
      <c r="V89" s="103"/>
      <c r="W89" s="52"/>
      <c r="X89" s="34"/>
      <c r="Y89" s="53"/>
      <c r="Z89" s="52"/>
      <c r="AA89" s="34"/>
      <c r="AB89" s="53"/>
      <c r="AC89" s="54"/>
      <c r="AD89" s="34"/>
      <c r="AE89" s="55"/>
    </row>
    <row r="90" customFormat="false" ht="30" hidden="false" customHeight="true" outlineLevel="0" collapsed="false">
      <c r="A90" s="31"/>
      <c r="B90" s="31"/>
      <c r="C90" s="31"/>
      <c r="D90" s="31"/>
      <c r="E90" s="31"/>
      <c r="F90" s="32"/>
      <c r="G90" s="41" t="s">
        <v>29</v>
      </c>
      <c r="H90" s="42" t="s">
        <v>41</v>
      </c>
      <c r="I90" s="42"/>
      <c r="J90" s="42"/>
      <c r="K90" s="26"/>
      <c r="L90" s="27" t="s">
        <v>42</v>
      </c>
      <c r="M90" s="28"/>
      <c r="N90" s="43"/>
      <c r="O90" s="27" t="s">
        <v>43</v>
      </c>
      <c r="P90" s="44"/>
      <c r="Q90" s="43"/>
      <c r="R90" s="27" t="s">
        <v>44</v>
      </c>
      <c r="S90" s="44"/>
      <c r="T90" s="29"/>
      <c r="U90" s="27"/>
      <c r="V90" s="45"/>
      <c r="W90" s="29"/>
      <c r="X90" s="27"/>
      <c r="Y90" s="45"/>
      <c r="Z90" s="29"/>
      <c r="AA90" s="27"/>
      <c r="AB90" s="45"/>
      <c r="AC90" s="26"/>
      <c r="AD90" s="27"/>
      <c r="AE90" s="28"/>
    </row>
    <row r="91" customFormat="false" ht="27.6" hidden="false" customHeight="true" outlineLevel="0" collapsed="false">
      <c r="A91" s="90"/>
      <c r="B91" s="90"/>
      <c r="C91" s="31"/>
      <c r="D91" s="31"/>
      <c r="E91" s="31"/>
      <c r="F91" s="32"/>
      <c r="G91" s="25" t="s">
        <v>74</v>
      </c>
      <c r="H91" s="33" t="n">
        <v>23168</v>
      </c>
      <c r="I91" s="39" t="s">
        <v>40</v>
      </c>
      <c r="J91" s="49" t="n">
        <v>13680</v>
      </c>
      <c r="K91" s="89" t="s">
        <v>143</v>
      </c>
      <c r="L91" s="39"/>
      <c r="M91" s="49"/>
      <c r="N91" s="89" t="s">
        <v>144</v>
      </c>
      <c r="O91" s="39"/>
      <c r="P91" s="35"/>
      <c r="Q91" s="89" t="s">
        <v>145</v>
      </c>
      <c r="R91" s="39"/>
      <c r="S91" s="35"/>
      <c r="T91" s="52"/>
      <c r="U91" s="91"/>
      <c r="V91" s="91"/>
      <c r="W91" s="33"/>
      <c r="X91" s="39"/>
      <c r="Y91" s="35"/>
      <c r="Z91" s="54"/>
      <c r="AA91" s="54"/>
      <c r="AB91" s="54"/>
      <c r="AC91" s="52"/>
      <c r="AD91" s="34"/>
      <c r="AE91" s="35"/>
    </row>
    <row r="92" customFormat="false" ht="29.2" hidden="false" customHeight="true" outlineLevel="0" collapsed="false">
      <c r="A92" s="105"/>
      <c r="B92" s="105"/>
      <c r="C92" s="46"/>
      <c r="D92" s="46"/>
      <c r="E92" s="46"/>
      <c r="F92" s="47"/>
      <c r="G92" s="25" t="s">
        <v>79</v>
      </c>
      <c r="H92" s="102" t="str">
        <f aca="false">ROUND(H91*81/1000000,2)&amp;" ppm"</f>
        <v>1.88 ppm</v>
      </c>
      <c r="I92" s="34" t="s">
        <v>40</v>
      </c>
      <c r="J92" s="103" t="str">
        <f aca="false">ROUND(J91*81/1000000,2)&amp;" ppm"</f>
        <v>1.11 ppm</v>
      </c>
      <c r="K92" s="52"/>
      <c r="L92" s="39"/>
      <c r="M92" s="53"/>
      <c r="N92" s="33"/>
      <c r="O92" s="34"/>
      <c r="P92" s="35"/>
      <c r="Q92" s="102" t="str">
        <f aca="false">"&lt;"&amp;ROUND(RIGHT(Q91,LEN(Q91)-1)*246/1000,2)&amp;" ppb"</f>
        <v>&lt;2.32 ppb</v>
      </c>
      <c r="R92" s="34"/>
      <c r="S92" s="103"/>
      <c r="T92" s="52"/>
      <c r="U92" s="53"/>
      <c r="V92" s="53"/>
      <c r="W92" s="33"/>
      <c r="X92" s="34"/>
      <c r="Y92" s="53"/>
      <c r="Z92" s="54"/>
      <c r="AA92" s="53"/>
      <c r="AB92" s="53"/>
      <c r="AC92" s="52"/>
      <c r="AD92" s="34"/>
      <c r="AE92" s="53"/>
    </row>
    <row r="93" customFormat="false" ht="34.3" hidden="false" customHeight="true" outlineLevel="0" collapsed="false">
      <c r="A93" s="106" t="s">
        <v>146</v>
      </c>
      <c r="B93" s="56"/>
      <c r="C93" s="107" t="s">
        <v>147</v>
      </c>
      <c r="D93" s="58" t="n">
        <v>7.854</v>
      </c>
      <c r="E93" s="59" t="n">
        <v>240117</v>
      </c>
      <c r="F93" s="60" t="n">
        <v>45308</v>
      </c>
      <c r="G93" s="61" t="s">
        <v>29</v>
      </c>
      <c r="H93" s="26"/>
      <c r="I93" s="27" t="s">
        <v>30</v>
      </c>
      <c r="J93" s="28"/>
      <c r="K93" s="26"/>
      <c r="L93" s="27" t="s">
        <v>31</v>
      </c>
      <c r="M93" s="28"/>
      <c r="N93" s="26"/>
      <c r="O93" s="27" t="s">
        <v>32</v>
      </c>
      <c r="P93" s="28"/>
      <c r="Q93" s="26"/>
      <c r="R93" s="27" t="s">
        <v>33</v>
      </c>
      <c r="S93" s="28"/>
      <c r="T93" s="29"/>
      <c r="U93" s="27" t="s">
        <v>34</v>
      </c>
      <c r="V93" s="28"/>
      <c r="W93" s="26"/>
      <c r="X93" s="27" t="s">
        <v>35</v>
      </c>
      <c r="Y93" s="28"/>
      <c r="Z93" s="26"/>
      <c r="AA93" s="27" t="s">
        <v>36</v>
      </c>
      <c r="AB93" s="28"/>
      <c r="AC93" s="30" t="s">
        <v>37</v>
      </c>
      <c r="AD93" s="30"/>
      <c r="AE93" s="30"/>
    </row>
    <row r="94" customFormat="false" ht="29.05" hidden="false" customHeight="true" outlineLevel="0" collapsed="false">
      <c r="A94" s="62" t="s">
        <v>148</v>
      </c>
      <c r="B94" s="115" t="s">
        <v>149</v>
      </c>
      <c r="C94" s="62"/>
      <c r="D94" s="62"/>
      <c r="E94" s="62"/>
      <c r="F94" s="63" t="n">
        <v>45316</v>
      </c>
      <c r="G94" s="61" t="s">
        <v>74</v>
      </c>
      <c r="H94" s="64" t="n">
        <v>4.943</v>
      </c>
      <c r="I94" s="65" t="s">
        <v>40</v>
      </c>
      <c r="J94" s="66" t="n">
        <v>0.8595</v>
      </c>
      <c r="K94" s="64" t="n">
        <v>15.12</v>
      </c>
      <c r="L94" s="65" t="s">
        <v>40</v>
      </c>
      <c r="M94" s="66" t="n">
        <v>27.78</v>
      </c>
      <c r="N94" s="64" t="n">
        <v>0.1853</v>
      </c>
      <c r="O94" s="65" t="s">
        <v>40</v>
      </c>
      <c r="P94" s="66" t="n">
        <v>0.3833</v>
      </c>
      <c r="Q94" s="64" t="n">
        <v>12.42</v>
      </c>
      <c r="R94" s="65" t="s">
        <v>40</v>
      </c>
      <c r="S94" s="66" t="n">
        <v>1.2</v>
      </c>
      <c r="T94" s="108" t="s">
        <v>150</v>
      </c>
      <c r="U94" s="65"/>
      <c r="V94" s="66"/>
      <c r="W94" s="78" t="s">
        <v>151</v>
      </c>
      <c r="X94" s="65"/>
      <c r="Y94" s="69"/>
      <c r="Z94" s="64" t="n">
        <v>10.29</v>
      </c>
      <c r="AA94" s="65" t="s">
        <v>40</v>
      </c>
      <c r="AB94" s="66" t="n">
        <v>0.7999</v>
      </c>
      <c r="AC94" s="71"/>
      <c r="AD94" s="71"/>
      <c r="AE94" s="71"/>
    </row>
    <row r="95" customFormat="false" ht="28.4" hidden="false" customHeight="true" outlineLevel="0" collapsed="false">
      <c r="A95" s="62"/>
      <c r="B95" s="116"/>
      <c r="C95" s="62"/>
      <c r="D95" s="62"/>
      <c r="E95" s="62"/>
      <c r="F95" s="63"/>
      <c r="G95" s="61" t="s">
        <v>79</v>
      </c>
      <c r="H95" s="109" t="str">
        <f aca="false">ROUND(H94*81/1000,2)&amp;" ppb"</f>
        <v>0.4 ppb</v>
      </c>
      <c r="I95" s="65" t="s">
        <v>40</v>
      </c>
      <c r="J95" s="110" t="str">
        <f aca="false">ROUND(J94*81/1000,2)&amp;" ppb"</f>
        <v>0.07 ppb</v>
      </c>
      <c r="K95" s="109" t="str">
        <f aca="false">ROUND(K94*81/1000,2)&amp;" ppb"</f>
        <v>1.22 ppb</v>
      </c>
      <c r="L95" s="65" t="s">
        <v>40</v>
      </c>
      <c r="M95" s="110" t="str">
        <f aca="false">ROUND(M94*81/1000,2)&amp;" ppb"</f>
        <v>2.25 ppb</v>
      </c>
      <c r="N95" s="109" t="str">
        <f aca="false">ROUND(N94*1760/1000,2)&amp;" ppb"</f>
        <v>0.33 ppb</v>
      </c>
      <c r="O95" s="65" t="s">
        <v>40</v>
      </c>
      <c r="P95" s="110" t="str">
        <f aca="false">ROUND(P94*1760/1000,2)&amp;" ppb"</f>
        <v>0.67 ppb</v>
      </c>
      <c r="Q95" s="109" t="str">
        <f aca="false">ROUND(Q94*246/1000,2)&amp;" ppb"</f>
        <v>3.06 ppb</v>
      </c>
      <c r="R95" s="65" t="s">
        <v>40</v>
      </c>
      <c r="S95" s="110" t="str">
        <f aca="false">ROUND(S94*246/1000,2)&amp;" ppb"</f>
        <v>0.3 ppb</v>
      </c>
      <c r="T95" s="109" t="str">
        <f aca="false">"&lt;"&amp;ROUND(RIGHT(T94,LEN(T94)-1)*32300/1000000,2)&amp;" ppm"</f>
        <v>&lt;0.26 ppm</v>
      </c>
      <c r="U95" s="65"/>
      <c r="V95" s="110"/>
      <c r="W95" s="79"/>
      <c r="X95" s="65"/>
      <c r="Y95" s="80"/>
      <c r="Z95" s="79"/>
      <c r="AA95" s="65"/>
      <c r="AB95" s="80"/>
      <c r="AC95" s="81"/>
      <c r="AD95" s="65"/>
      <c r="AE95" s="82"/>
    </row>
    <row r="96" customFormat="false" ht="30" hidden="false" customHeight="true" outlineLevel="0" collapsed="false">
      <c r="A96" s="62"/>
      <c r="B96" s="116" t="s">
        <v>152</v>
      </c>
      <c r="C96" s="62"/>
      <c r="D96" s="62"/>
      <c r="E96" s="62"/>
      <c r="F96" s="63"/>
      <c r="G96" s="72" t="s">
        <v>29</v>
      </c>
      <c r="H96" s="42" t="s">
        <v>41</v>
      </c>
      <c r="I96" s="42"/>
      <c r="J96" s="42"/>
      <c r="K96" s="26"/>
      <c r="L96" s="27" t="s">
        <v>42</v>
      </c>
      <c r="M96" s="28"/>
      <c r="N96" s="43"/>
      <c r="O96" s="27" t="s">
        <v>43</v>
      </c>
      <c r="P96" s="44"/>
      <c r="Q96" s="43"/>
      <c r="R96" s="27" t="s">
        <v>44</v>
      </c>
      <c r="S96" s="44"/>
      <c r="T96" s="29"/>
      <c r="U96" s="27" t="s">
        <v>80</v>
      </c>
      <c r="V96" s="45"/>
      <c r="W96" s="29"/>
      <c r="X96" s="27" t="s">
        <v>81</v>
      </c>
      <c r="Y96" s="45"/>
      <c r="Z96" s="29"/>
      <c r="AA96" s="27"/>
      <c r="AB96" s="45"/>
      <c r="AC96" s="26"/>
      <c r="AD96" s="27"/>
      <c r="AE96" s="28"/>
    </row>
    <row r="97" customFormat="false" ht="27.6" hidden="false" customHeight="true" outlineLevel="0" collapsed="false">
      <c r="A97" s="111"/>
      <c r="B97" s="111"/>
      <c r="C97" s="62"/>
      <c r="D97" s="62"/>
      <c r="E97" s="62"/>
      <c r="F97" s="63"/>
      <c r="G97" s="61" t="s">
        <v>74</v>
      </c>
      <c r="H97" s="64" t="n">
        <v>14818</v>
      </c>
      <c r="I97" s="70" t="s">
        <v>40</v>
      </c>
      <c r="J97" s="76" t="n">
        <v>21610</v>
      </c>
      <c r="K97" s="64" t="n">
        <v>5.0672</v>
      </c>
      <c r="L97" s="70" t="s">
        <v>40</v>
      </c>
      <c r="M97" s="66" t="n">
        <v>3.814</v>
      </c>
      <c r="N97" s="64" t="n">
        <v>0.83976</v>
      </c>
      <c r="O97" s="70" t="s">
        <v>40</v>
      </c>
      <c r="P97" s="66" t="n">
        <v>0.4803</v>
      </c>
      <c r="Q97" s="64" t="n">
        <v>15.84</v>
      </c>
      <c r="R97" s="70" t="s">
        <v>40</v>
      </c>
      <c r="S97" s="66" t="n">
        <v>1.965</v>
      </c>
      <c r="T97" s="108" t="s">
        <v>153</v>
      </c>
      <c r="U97" s="70"/>
      <c r="V97" s="66"/>
      <c r="W97" s="64" t="n">
        <v>0.97213</v>
      </c>
      <c r="X97" s="65" t="s">
        <v>40</v>
      </c>
      <c r="Y97" s="66" t="n">
        <v>0.4483</v>
      </c>
      <c r="Z97" s="81"/>
      <c r="AA97" s="81"/>
      <c r="AB97" s="81"/>
      <c r="AC97" s="79"/>
      <c r="AD97" s="65"/>
      <c r="AE97" s="66"/>
    </row>
    <row r="98" customFormat="false" ht="29.2" hidden="false" customHeight="true" outlineLevel="0" collapsed="false">
      <c r="A98" s="113"/>
      <c r="B98" s="113"/>
      <c r="C98" s="73"/>
      <c r="D98" s="73"/>
      <c r="E98" s="73"/>
      <c r="F98" s="74"/>
      <c r="G98" s="61" t="s">
        <v>79</v>
      </c>
      <c r="H98" s="109" t="str">
        <f aca="false">ROUND(H97*81/1000000,2)&amp;" ppm"</f>
        <v>1.2 ppm</v>
      </c>
      <c r="I98" s="65" t="s">
        <v>40</v>
      </c>
      <c r="J98" s="110" t="str">
        <f aca="false">ROUND(J97*81/1000000,2)&amp;" ppm"</f>
        <v>1.75 ppm</v>
      </c>
      <c r="K98" s="79"/>
      <c r="L98" s="70"/>
      <c r="M98" s="80"/>
      <c r="N98" s="64"/>
      <c r="O98" s="65"/>
      <c r="P98" s="66"/>
      <c r="Q98" s="109" t="str">
        <f aca="false">ROUND(Q97*246/1000,2)&amp;" ppb"</f>
        <v>3.9 ppb</v>
      </c>
      <c r="R98" s="65" t="s">
        <v>40</v>
      </c>
      <c r="S98" s="110" t="str">
        <f aca="false">ROUND(S97*246/1000,2)&amp;" ppb"</f>
        <v>0.48 ppb</v>
      </c>
      <c r="T98" s="79"/>
      <c r="U98" s="80"/>
      <c r="V98" s="80"/>
      <c r="W98" s="64"/>
      <c r="X98" s="65"/>
      <c r="Y98" s="80"/>
      <c r="Z98" s="81"/>
      <c r="AA98" s="80"/>
      <c r="AB98" s="80"/>
      <c r="AC98" s="79"/>
      <c r="AD98" s="65"/>
      <c r="AE98" s="80"/>
    </row>
    <row r="99" customFormat="false" ht="34.3" hidden="false" customHeight="true" outlineLevel="0" collapsed="false">
      <c r="A99" s="100" t="s">
        <v>154</v>
      </c>
      <c r="B99" s="20" t="s">
        <v>155</v>
      </c>
      <c r="C99" s="101" t="s">
        <v>156</v>
      </c>
      <c r="D99" s="22" t="n">
        <v>6.73</v>
      </c>
      <c r="E99" s="88" t="s">
        <v>157</v>
      </c>
      <c r="F99" s="24" t="n">
        <v>45331</v>
      </c>
      <c r="G99" s="25" t="s">
        <v>29</v>
      </c>
      <c r="H99" s="26"/>
      <c r="I99" s="27" t="s">
        <v>30</v>
      </c>
      <c r="J99" s="28"/>
      <c r="K99" s="26"/>
      <c r="L99" s="27" t="s">
        <v>31</v>
      </c>
      <c r="M99" s="28"/>
      <c r="N99" s="26"/>
      <c r="O99" s="27" t="s">
        <v>32</v>
      </c>
      <c r="P99" s="28"/>
      <c r="Q99" s="26"/>
      <c r="R99" s="27" t="s">
        <v>33</v>
      </c>
      <c r="S99" s="28"/>
      <c r="T99" s="29"/>
      <c r="U99" s="27" t="s">
        <v>34</v>
      </c>
      <c r="V99" s="28"/>
      <c r="W99" s="26"/>
      <c r="X99" s="27" t="s">
        <v>35</v>
      </c>
      <c r="Y99" s="28"/>
      <c r="Z99" s="26"/>
      <c r="AA99" s="27" t="s">
        <v>36</v>
      </c>
      <c r="AB99" s="28"/>
      <c r="AC99" s="30" t="s">
        <v>37</v>
      </c>
      <c r="AD99" s="30"/>
      <c r="AE99" s="30"/>
    </row>
    <row r="100" customFormat="false" ht="29.05" hidden="false" customHeight="true" outlineLevel="0" collapsed="false">
      <c r="A100" s="31" t="s">
        <v>158</v>
      </c>
      <c r="B100" s="31"/>
      <c r="C100" s="31"/>
      <c r="D100" s="31"/>
      <c r="E100" s="31"/>
      <c r="F100" s="32" t="n">
        <v>45338</v>
      </c>
      <c r="G100" s="25" t="s">
        <v>74</v>
      </c>
      <c r="H100" s="89" t="s">
        <v>159</v>
      </c>
      <c r="I100" s="34"/>
      <c r="J100" s="35"/>
      <c r="K100" s="89" t="s">
        <v>160</v>
      </c>
      <c r="L100" s="34"/>
      <c r="M100" s="35"/>
      <c r="N100" s="89" t="s">
        <v>161</v>
      </c>
      <c r="O100" s="34"/>
      <c r="P100" s="35"/>
      <c r="Q100" s="33" t="n">
        <v>4.495</v>
      </c>
      <c r="R100" s="34" t="s">
        <v>40</v>
      </c>
      <c r="S100" s="35" t="n">
        <v>2.51</v>
      </c>
      <c r="T100" s="89" t="s">
        <v>162</v>
      </c>
      <c r="U100" s="34"/>
      <c r="V100" s="35"/>
      <c r="W100" s="51" t="s">
        <v>163</v>
      </c>
      <c r="X100" s="34"/>
      <c r="Y100" s="38"/>
      <c r="Z100" s="33" t="n">
        <v>6.462</v>
      </c>
      <c r="AA100" s="34" t="s">
        <v>40</v>
      </c>
      <c r="AB100" s="35" t="n">
        <v>1.508</v>
      </c>
      <c r="AC100" s="40"/>
      <c r="AD100" s="40"/>
      <c r="AE100" s="40"/>
    </row>
    <row r="101" customFormat="false" ht="28.4" hidden="false" customHeight="true" outlineLevel="0" collapsed="false">
      <c r="A101" s="31"/>
      <c r="B101" s="31"/>
      <c r="C101" s="31"/>
      <c r="D101" s="31"/>
      <c r="E101" s="31"/>
      <c r="F101" s="32"/>
      <c r="G101" s="25" t="s">
        <v>79</v>
      </c>
      <c r="H101" s="102" t="str">
        <f aca="false">"&lt;"&amp;ROUND(RIGHT(H100,LEN(H100)-1)*81/1000,2)&amp;" ppb"</f>
        <v>&lt;0.13 ppb</v>
      </c>
      <c r="I101" s="34"/>
      <c r="J101" s="53"/>
      <c r="K101" s="102" t="str">
        <f aca="false">"&lt;"&amp;ROUND(RIGHT(K100,LEN(K100)-1)*81/1000,2)&amp;" ppb"</f>
        <v>&lt;5.98 ppb</v>
      </c>
      <c r="L101" s="34"/>
      <c r="M101" s="53"/>
      <c r="N101" s="102" t="str">
        <f aca="false">"&lt;"&amp;ROUND(RIGHT(N100,LEN(N100)-1)*1760/1000,2)&amp;" ppb"</f>
        <v>&lt;1.64 ppb</v>
      </c>
      <c r="O101" s="34"/>
      <c r="P101" s="103"/>
      <c r="Q101" s="102" t="str">
        <f aca="false">ROUND(Q100*246/1000,2)&amp;" ppb"</f>
        <v>1.11 ppb</v>
      </c>
      <c r="R101" s="34" t="s">
        <v>40</v>
      </c>
      <c r="S101" s="103" t="str">
        <f aca="false">ROUND(S100*246/1000,2)&amp;" ppb"</f>
        <v>0.62 ppb</v>
      </c>
      <c r="T101" s="102" t="str">
        <f aca="false">"&lt;"&amp;ROUND(RIGHT(T100,LEN(T100)-1)*32300/1000,2)&amp;" ppb"</f>
        <v>&lt;705.76 ppb</v>
      </c>
      <c r="U101" s="34"/>
      <c r="V101" s="103"/>
      <c r="W101" s="52"/>
      <c r="X101" s="34"/>
      <c r="Y101" s="53"/>
      <c r="Z101" s="52"/>
      <c r="AA101" s="34"/>
      <c r="AB101" s="53"/>
      <c r="AC101" s="54"/>
      <c r="AD101" s="34"/>
      <c r="AE101" s="55"/>
    </row>
    <row r="102" customFormat="false" ht="30" hidden="false" customHeight="true" outlineLevel="0" collapsed="false">
      <c r="A102" s="31"/>
      <c r="B102" s="31"/>
      <c r="C102" s="31"/>
      <c r="D102" s="31"/>
      <c r="E102" s="31"/>
      <c r="F102" s="32"/>
      <c r="G102" s="41" t="s">
        <v>29</v>
      </c>
      <c r="H102" s="42" t="s">
        <v>41</v>
      </c>
      <c r="I102" s="42"/>
      <c r="J102" s="42"/>
      <c r="K102" s="26"/>
      <c r="L102" s="27" t="s">
        <v>42</v>
      </c>
      <c r="M102" s="28"/>
      <c r="N102" s="43"/>
      <c r="O102" s="27" t="s">
        <v>43</v>
      </c>
      <c r="P102" s="44"/>
      <c r="Q102" s="43"/>
      <c r="R102" s="27" t="s">
        <v>44</v>
      </c>
      <c r="S102" s="44"/>
      <c r="T102" s="29"/>
      <c r="U102" s="27" t="s">
        <v>80</v>
      </c>
      <c r="V102" s="45"/>
      <c r="W102" s="29"/>
      <c r="X102" s="27" t="s">
        <v>81</v>
      </c>
      <c r="Y102" s="45"/>
      <c r="Z102" s="29"/>
      <c r="AA102" s="27"/>
      <c r="AB102" s="45"/>
      <c r="AC102" s="26"/>
      <c r="AD102" s="27"/>
      <c r="AE102" s="28"/>
    </row>
    <row r="103" customFormat="false" ht="27.6" hidden="false" customHeight="true" outlineLevel="0" collapsed="false">
      <c r="A103" s="90"/>
      <c r="B103" s="90"/>
      <c r="C103" s="31"/>
      <c r="D103" s="31"/>
      <c r="E103" s="31"/>
      <c r="F103" s="32"/>
      <c r="G103" s="25" t="s">
        <v>74</v>
      </c>
      <c r="H103" s="89" t="s">
        <v>164</v>
      </c>
      <c r="I103" s="39"/>
      <c r="J103" s="49"/>
      <c r="K103" s="89" t="s">
        <v>165</v>
      </c>
      <c r="L103" s="39"/>
      <c r="M103" s="49"/>
      <c r="N103" s="33" t="n">
        <v>2.8532</v>
      </c>
      <c r="O103" s="39" t="s">
        <v>40</v>
      </c>
      <c r="P103" s="35" t="n">
        <v>1.386</v>
      </c>
      <c r="Q103" s="33" t="n">
        <v>2.074</v>
      </c>
      <c r="R103" s="39" t="s">
        <v>40</v>
      </c>
      <c r="S103" s="35" t="n">
        <v>3.812</v>
      </c>
      <c r="T103" s="104" t="s">
        <v>166</v>
      </c>
      <c r="U103" s="91"/>
      <c r="V103" s="91"/>
      <c r="W103" s="89" t="s">
        <v>167</v>
      </c>
      <c r="X103" s="39"/>
      <c r="Y103" s="35"/>
      <c r="Z103" s="54"/>
      <c r="AA103" s="54"/>
      <c r="AB103" s="54"/>
      <c r="AC103" s="52"/>
      <c r="AD103" s="34"/>
      <c r="AE103" s="35"/>
    </row>
    <row r="104" customFormat="false" ht="29.2" hidden="false" customHeight="true" outlineLevel="0" collapsed="false">
      <c r="A104" s="105"/>
      <c r="B104" s="105"/>
      <c r="C104" s="46"/>
      <c r="D104" s="46"/>
      <c r="E104" s="46"/>
      <c r="F104" s="47"/>
      <c r="G104" s="25" t="s">
        <v>79</v>
      </c>
      <c r="H104" s="102" t="str">
        <f aca="false">"&lt;"&amp;ROUND(RIGHT(H103,LEN(H103)-1)*81/1000000,2)&amp;" ppm"</f>
        <v>&lt;1.17 ppm</v>
      </c>
      <c r="I104" s="34"/>
      <c r="J104" s="53"/>
      <c r="K104" s="52"/>
      <c r="L104" s="39"/>
      <c r="M104" s="53"/>
      <c r="N104" s="33"/>
      <c r="O104" s="34"/>
      <c r="P104" s="35"/>
      <c r="Q104" s="102" t="str">
        <f aca="false">ROUND(Q103*246/1000,2)&amp;" ppb"</f>
        <v>0.51 ppb</v>
      </c>
      <c r="R104" s="34" t="s">
        <v>40</v>
      </c>
      <c r="S104" s="103" t="str">
        <f aca="false">ROUND(S103*246/1000,2)&amp;" ppb"</f>
        <v>0.94 ppb</v>
      </c>
      <c r="T104" s="52"/>
      <c r="U104" s="53"/>
      <c r="V104" s="53"/>
      <c r="W104" s="33"/>
      <c r="X104" s="34"/>
      <c r="Y104" s="53"/>
      <c r="Z104" s="54"/>
      <c r="AA104" s="53"/>
      <c r="AB104" s="53"/>
      <c r="AC104" s="52"/>
      <c r="AD104" s="34"/>
      <c r="AE104" s="53"/>
    </row>
    <row r="105" customFormat="false" ht="33.15" hidden="false" customHeight="true" outlineLevel="0" collapsed="false">
      <c r="A105" s="12" t="s">
        <v>168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customFormat="false" ht="32.8" hidden="false" customHeight="true" outlineLevel="0" collapsed="false">
      <c r="A106" s="96" t="s">
        <v>169</v>
      </c>
      <c r="B106" s="96"/>
      <c r="C106" s="97"/>
      <c r="D106" s="97"/>
      <c r="E106" s="97"/>
      <c r="F106" s="98"/>
      <c r="G106" s="97"/>
      <c r="H106" s="117"/>
      <c r="I106" s="97"/>
      <c r="J106" s="118"/>
      <c r="K106" s="97"/>
      <c r="L106" s="97"/>
      <c r="M106" s="97"/>
      <c r="N106" s="97"/>
      <c r="O106" s="97"/>
      <c r="P106" s="97"/>
      <c r="Q106" s="117"/>
      <c r="R106" s="97"/>
      <c r="S106" s="119"/>
      <c r="T106" s="120"/>
      <c r="U106" s="97"/>
      <c r="V106" s="121"/>
      <c r="W106" s="117"/>
      <c r="X106" s="97"/>
      <c r="Y106" s="119"/>
      <c r="Z106" s="117"/>
      <c r="AA106" s="97"/>
      <c r="AB106" s="97"/>
      <c r="AC106" s="97"/>
      <c r="AD106" s="97"/>
      <c r="AE106" s="99"/>
    </row>
    <row r="107" customFormat="false" ht="38.05" hidden="false" customHeight="true" outlineLevel="0" collapsed="false">
      <c r="A107" s="13" t="s">
        <v>20</v>
      </c>
      <c r="B107" s="13" t="s">
        <v>21</v>
      </c>
      <c r="C107" s="13" t="s">
        <v>22</v>
      </c>
      <c r="D107" s="13" t="s">
        <v>23</v>
      </c>
      <c r="E107" s="13" t="s">
        <v>24</v>
      </c>
      <c r="F107" s="14" t="s">
        <v>25</v>
      </c>
      <c r="G107" s="13"/>
      <c r="H107" s="15"/>
      <c r="I107" s="16"/>
      <c r="J107" s="17"/>
      <c r="K107" s="15"/>
      <c r="L107" s="16"/>
      <c r="M107" s="17"/>
      <c r="N107" s="15"/>
      <c r="O107" s="16"/>
      <c r="P107" s="17"/>
      <c r="Q107" s="15"/>
      <c r="R107" s="16"/>
      <c r="S107" s="17"/>
      <c r="T107" s="18"/>
      <c r="U107" s="16"/>
      <c r="V107" s="17"/>
      <c r="W107" s="15"/>
      <c r="X107" s="16"/>
      <c r="Y107" s="17"/>
      <c r="Z107" s="15"/>
      <c r="AA107" s="16"/>
      <c r="AB107" s="17"/>
      <c r="AC107" s="19"/>
      <c r="AD107" s="19"/>
      <c r="AE107" s="19"/>
    </row>
    <row r="108" customFormat="false" ht="34.3" hidden="false" customHeight="true" outlineLevel="0" collapsed="false">
      <c r="A108" s="20" t="s">
        <v>170</v>
      </c>
      <c r="B108" s="20"/>
      <c r="C108" s="21"/>
      <c r="D108" s="22"/>
      <c r="E108" s="22"/>
      <c r="F108" s="24"/>
      <c r="G108" s="25" t="s">
        <v>29</v>
      </c>
      <c r="H108" s="26"/>
      <c r="I108" s="27" t="s">
        <v>30</v>
      </c>
      <c r="J108" s="28"/>
      <c r="K108" s="26"/>
      <c r="L108" s="27" t="s">
        <v>31</v>
      </c>
      <c r="M108" s="28"/>
      <c r="N108" s="26"/>
      <c r="O108" s="27" t="s">
        <v>32</v>
      </c>
      <c r="P108" s="28"/>
      <c r="Q108" s="26"/>
      <c r="R108" s="27" t="s">
        <v>33</v>
      </c>
      <c r="S108" s="28"/>
      <c r="T108" s="29"/>
      <c r="U108" s="27" t="s">
        <v>34</v>
      </c>
      <c r="V108" s="28"/>
      <c r="W108" s="26"/>
      <c r="X108" s="27" t="s">
        <v>35</v>
      </c>
      <c r="Y108" s="28"/>
      <c r="Z108" s="26"/>
      <c r="AA108" s="27" t="s">
        <v>36</v>
      </c>
      <c r="AB108" s="28"/>
      <c r="AC108" s="30" t="s">
        <v>37</v>
      </c>
      <c r="AD108" s="30"/>
      <c r="AE108" s="30"/>
    </row>
    <row r="109" customFormat="false" ht="41.75" hidden="false" customHeight="true" outlineLevel="0" collapsed="false">
      <c r="A109" s="122"/>
      <c r="B109" s="122"/>
      <c r="C109" s="122"/>
      <c r="D109" s="122"/>
      <c r="E109" s="122"/>
      <c r="F109" s="32"/>
      <c r="G109" s="25" t="s">
        <v>74</v>
      </c>
      <c r="H109" s="33"/>
      <c r="I109" s="123"/>
      <c r="J109" s="35"/>
      <c r="K109" s="33"/>
      <c r="L109" s="123"/>
      <c r="M109" s="35"/>
      <c r="N109" s="33"/>
      <c r="O109" s="123"/>
      <c r="P109" s="35"/>
      <c r="Q109" s="33"/>
      <c r="R109" s="123"/>
      <c r="S109" s="35"/>
      <c r="T109" s="33"/>
      <c r="U109" s="123"/>
      <c r="V109" s="35"/>
      <c r="W109" s="36"/>
      <c r="X109" s="123"/>
      <c r="Y109" s="38"/>
      <c r="Z109" s="33"/>
      <c r="AA109" s="123"/>
      <c r="AB109" s="35"/>
      <c r="AC109" s="40"/>
      <c r="AD109" s="40"/>
      <c r="AE109" s="40"/>
    </row>
    <row r="110" customFormat="false" ht="28.4" hidden="false" customHeight="true" outlineLevel="0" collapsed="false">
      <c r="A110" s="122"/>
      <c r="B110" s="122"/>
      <c r="C110" s="122"/>
      <c r="D110" s="122"/>
      <c r="E110" s="122"/>
      <c r="F110" s="32"/>
      <c r="G110" s="25" t="s">
        <v>79</v>
      </c>
      <c r="H110" s="33"/>
      <c r="I110" s="123"/>
      <c r="J110" s="53"/>
      <c r="K110" s="52"/>
      <c r="L110" s="123"/>
      <c r="M110" s="53"/>
      <c r="N110" s="52"/>
      <c r="O110" s="123"/>
      <c r="P110" s="53"/>
      <c r="Q110" s="52"/>
      <c r="R110" s="123"/>
      <c r="S110" s="53"/>
      <c r="T110" s="52"/>
      <c r="U110" s="123"/>
      <c r="V110" s="53"/>
      <c r="W110" s="52"/>
      <c r="X110" s="123"/>
      <c r="Y110" s="53"/>
      <c r="Z110" s="52"/>
      <c r="AA110" s="123"/>
      <c r="AB110" s="53"/>
      <c r="AC110" s="54"/>
      <c r="AD110" s="123"/>
      <c r="AE110" s="55"/>
    </row>
    <row r="111" customFormat="false" ht="30" hidden="false" customHeight="true" outlineLevel="0" collapsed="false">
      <c r="A111" s="122"/>
      <c r="B111" s="122"/>
      <c r="C111" s="122"/>
      <c r="D111" s="122"/>
      <c r="E111" s="122"/>
      <c r="F111" s="32"/>
      <c r="G111" s="41" t="s">
        <v>29</v>
      </c>
      <c r="H111" s="42" t="s">
        <v>41</v>
      </c>
      <c r="I111" s="42"/>
      <c r="J111" s="42"/>
      <c r="K111" s="26"/>
      <c r="L111" s="27" t="s">
        <v>42</v>
      </c>
      <c r="M111" s="28"/>
      <c r="N111" s="43"/>
      <c r="O111" s="27" t="s">
        <v>43</v>
      </c>
      <c r="P111" s="44"/>
      <c r="Q111" s="43"/>
      <c r="R111" s="27" t="s">
        <v>44</v>
      </c>
      <c r="S111" s="44"/>
      <c r="T111" s="29"/>
      <c r="U111" s="27"/>
      <c r="V111" s="45"/>
      <c r="W111" s="29"/>
      <c r="X111" s="27"/>
      <c r="Y111" s="45"/>
      <c r="Z111" s="29"/>
      <c r="AA111" s="27"/>
      <c r="AB111" s="45"/>
      <c r="AC111" s="26"/>
      <c r="AD111" s="27"/>
      <c r="AE111" s="28"/>
    </row>
    <row r="112" customFormat="false" ht="27.6" hidden="false" customHeight="true" outlineLevel="0" collapsed="false">
      <c r="A112" s="90"/>
      <c r="B112" s="90"/>
      <c r="C112" s="122"/>
      <c r="D112" s="122"/>
      <c r="E112" s="122"/>
      <c r="F112" s="32"/>
      <c r="G112" s="25" t="s">
        <v>74</v>
      </c>
      <c r="H112" s="33"/>
      <c r="I112" s="124"/>
      <c r="J112" s="49"/>
      <c r="K112" s="33"/>
      <c r="L112" s="124"/>
      <c r="M112" s="49"/>
      <c r="N112" s="33"/>
      <c r="O112" s="124"/>
      <c r="P112" s="35"/>
      <c r="Q112" s="33"/>
      <c r="R112" s="124"/>
      <c r="S112" s="35"/>
      <c r="T112" s="52"/>
      <c r="U112" s="91"/>
      <c r="V112" s="91"/>
      <c r="W112" s="52"/>
      <c r="X112" s="123"/>
      <c r="Y112" s="35"/>
      <c r="Z112" s="54"/>
      <c r="AA112" s="123"/>
      <c r="AB112" s="55"/>
      <c r="AC112" s="52"/>
      <c r="AD112" s="123"/>
      <c r="AE112" s="35"/>
    </row>
    <row r="113" customFormat="false" ht="29.2" hidden="false" customHeight="true" outlineLevel="0" collapsed="false">
      <c r="A113" s="105"/>
      <c r="B113" s="105"/>
      <c r="C113" s="46"/>
      <c r="D113" s="46"/>
      <c r="E113" s="46"/>
      <c r="F113" s="47"/>
      <c r="G113" s="25" t="s">
        <v>79</v>
      </c>
      <c r="H113" s="52"/>
      <c r="I113" s="124"/>
      <c r="J113" s="53"/>
      <c r="K113" s="52"/>
      <c r="L113" s="124"/>
      <c r="M113" s="53"/>
      <c r="N113" s="33"/>
      <c r="O113" s="123"/>
      <c r="P113" s="35"/>
      <c r="Q113" s="33"/>
      <c r="R113" s="123"/>
      <c r="S113" s="35"/>
      <c r="T113" s="52"/>
      <c r="U113" s="53"/>
      <c r="V113" s="53"/>
      <c r="W113" s="33"/>
      <c r="X113" s="123"/>
      <c r="Y113" s="53"/>
      <c r="Z113" s="54"/>
      <c r="AA113" s="53"/>
      <c r="AB113" s="53"/>
      <c r="AC113" s="52"/>
      <c r="AD113" s="123"/>
      <c r="AE113" s="53"/>
    </row>
    <row r="63884" customFormat="false" ht="12.8" hidden="false" customHeight="true" outlineLevel="0" collapsed="false"/>
    <row r="63885" customFormat="false" ht="12.8" hidden="false" customHeight="true" outlineLevel="0" collapsed="false"/>
    <row r="63886" customFormat="false" ht="12.8" hidden="false" customHeight="true" outlineLevel="0" collapsed="false"/>
    <row r="63887" customFormat="false" ht="12.8" hidden="false" customHeight="true" outlineLevel="0" collapsed="false"/>
    <row r="63888" customFormat="false" ht="12.8" hidden="false" customHeight="true" outlineLevel="0" collapsed="false"/>
    <row r="63889" customFormat="false" ht="12.8" hidden="false" customHeight="true" outlineLevel="0" collapsed="false"/>
    <row r="63890" customFormat="false" ht="12.8" hidden="false" customHeight="true" outlineLevel="0" collapsed="false"/>
    <row r="63891" customFormat="false" ht="12.8" hidden="false" customHeight="true" outlineLevel="0" collapsed="false"/>
    <row r="63892" customFormat="false" ht="12.8" hidden="false" customHeight="true" outlineLevel="0" collapsed="false"/>
    <row r="63893" customFormat="false" ht="12.8" hidden="false" customHeight="true" outlineLevel="0" collapsed="false"/>
    <row r="63894" customFormat="false" ht="12.8" hidden="false" customHeight="true" outlineLevel="0" collapsed="false"/>
    <row r="63895" customFormat="false" ht="12.8" hidden="false" customHeight="true" outlineLevel="0" collapsed="false"/>
    <row r="63896" customFormat="false" ht="12.8" hidden="false" customHeight="true" outlineLevel="0" collapsed="false"/>
    <row r="63897" customFormat="false" ht="12.8" hidden="false" customHeight="true" outlineLevel="0" collapsed="false"/>
    <row r="63898" customFormat="false" ht="12.8" hidden="false" customHeight="true" outlineLevel="0" collapsed="false"/>
    <row r="63899" customFormat="false" ht="12.8" hidden="false" customHeight="true" outlineLevel="0" collapsed="false"/>
    <row r="63900" customFormat="false" ht="12.8" hidden="false" customHeight="true" outlineLevel="0" collapsed="false"/>
    <row r="63901" customFormat="false" ht="12.8" hidden="false" customHeight="true" outlineLevel="0" collapsed="false"/>
    <row r="63902" customFormat="false" ht="12.8" hidden="false" customHeight="true" outlineLevel="0" collapsed="false"/>
    <row r="63903" customFormat="false" ht="12.8" hidden="false" customHeight="true" outlineLevel="0" collapsed="false"/>
    <row r="63904" customFormat="false" ht="12.8" hidden="false" customHeight="true" outlineLevel="0" collapsed="false"/>
    <row r="63905" customFormat="false" ht="12.8" hidden="false" customHeight="true" outlineLevel="0" collapsed="false"/>
    <row r="63906" customFormat="false" ht="12.8" hidden="false" customHeight="true" outlineLevel="0" collapsed="false"/>
    <row r="63907" customFormat="false" ht="12.8" hidden="false" customHeight="true" outlineLevel="0" collapsed="false"/>
    <row r="63908" customFormat="false" ht="12.8" hidden="false" customHeight="true" outlineLevel="0" collapsed="false"/>
    <row r="63909" customFormat="false" ht="12.8" hidden="false" customHeight="true" outlineLevel="0" collapsed="false"/>
    <row r="63910" customFormat="false" ht="12.8" hidden="false" customHeight="true" outlineLevel="0" collapsed="false"/>
    <row r="63911" customFormat="false" ht="12.8" hidden="false" customHeight="true" outlineLevel="0" collapsed="false"/>
    <row r="63912" customFormat="false" ht="12.8" hidden="false" customHeight="true" outlineLevel="0" collapsed="false"/>
    <row r="63913" customFormat="false" ht="12.8" hidden="false" customHeight="true" outlineLevel="0" collapsed="false"/>
    <row r="63914" customFormat="false" ht="12.8" hidden="false" customHeight="true" outlineLevel="0" collapsed="false"/>
    <row r="63915" customFormat="false" ht="12.8" hidden="false" customHeight="true" outlineLevel="0" collapsed="false"/>
    <row r="63916" customFormat="false" ht="12.8" hidden="false" customHeight="true" outlineLevel="0" collapsed="false"/>
    <row r="63917" customFormat="false" ht="12.8" hidden="false" customHeight="true" outlineLevel="0" collapsed="false"/>
    <row r="63918" customFormat="false" ht="12.8" hidden="false" customHeight="true" outlineLevel="0" collapsed="false"/>
    <row r="63919" customFormat="false" ht="12.8" hidden="false" customHeight="true" outlineLevel="0" collapsed="false"/>
    <row r="63920" customFormat="false" ht="12.8" hidden="false" customHeight="true" outlineLevel="0" collapsed="false"/>
    <row r="63921" customFormat="false" ht="12.8" hidden="false" customHeight="true" outlineLevel="0" collapsed="false"/>
    <row r="63922" customFormat="false" ht="12.8" hidden="false" customHeight="true" outlineLevel="0" collapsed="false"/>
    <row r="63923" customFormat="false" ht="12.8" hidden="false" customHeight="true" outlineLevel="0" collapsed="false"/>
    <row r="63924" customFormat="false" ht="12.8" hidden="false" customHeight="true" outlineLevel="0" collapsed="false"/>
    <row r="63925" customFormat="false" ht="12.8" hidden="false" customHeight="true" outlineLevel="0" collapsed="false"/>
    <row r="63926" customFormat="false" ht="12.8" hidden="false" customHeight="true" outlineLevel="0" collapsed="false"/>
    <row r="63927" customFormat="false" ht="12.8" hidden="false" customHeight="true" outlineLevel="0" collapsed="false"/>
    <row r="63928" customFormat="false" ht="12.8" hidden="false" customHeight="true" outlineLevel="0" collapsed="false"/>
    <row r="63929" customFormat="false" ht="12.8" hidden="false" customHeight="true" outlineLevel="0" collapsed="false"/>
    <row r="63930" customFormat="false" ht="12.8" hidden="false" customHeight="true" outlineLevel="0" collapsed="false"/>
    <row r="63931" customFormat="false" ht="12.8" hidden="false" customHeight="true" outlineLevel="0" collapsed="false"/>
    <row r="63932" customFormat="false" ht="12.8" hidden="false" customHeight="true" outlineLevel="0" collapsed="false"/>
    <row r="63933" customFormat="false" ht="12.8" hidden="false" customHeight="true" outlineLevel="0" collapsed="false"/>
    <row r="63934" customFormat="false" ht="12.8" hidden="false" customHeight="true" outlineLevel="0" collapsed="false"/>
    <row r="63935" customFormat="false" ht="12.8" hidden="false" customHeight="true" outlineLevel="0" collapsed="false"/>
    <row r="63936" customFormat="false" ht="12.8" hidden="false" customHeight="true" outlineLevel="0" collapsed="false"/>
    <row r="63937" customFormat="false" ht="12.8" hidden="false" customHeight="true" outlineLevel="0" collapsed="false"/>
    <row r="63938" customFormat="false" ht="12.8" hidden="false" customHeight="true" outlineLevel="0" collapsed="false"/>
    <row r="63939" customFormat="false" ht="12.8" hidden="false" customHeight="true" outlineLevel="0" collapsed="false"/>
    <row r="63940" customFormat="false" ht="12.8" hidden="false" customHeight="true" outlineLevel="0" collapsed="false"/>
    <row r="63941" customFormat="false" ht="12.8" hidden="false" customHeight="true" outlineLevel="0" collapsed="false"/>
    <row r="63942" customFormat="false" ht="12.8" hidden="false" customHeight="true" outlineLevel="0" collapsed="false"/>
    <row r="63943" customFormat="false" ht="12.8" hidden="false" customHeight="true" outlineLevel="0" collapsed="false"/>
    <row r="63944" customFormat="false" ht="12.8" hidden="false" customHeight="true" outlineLevel="0" collapsed="false"/>
    <row r="63945" customFormat="false" ht="12.8" hidden="false" customHeight="true" outlineLevel="0" collapsed="false"/>
    <row r="63946" customFormat="false" ht="12.8" hidden="false" customHeight="true" outlineLevel="0" collapsed="false"/>
    <row r="63947" customFormat="false" ht="12.8" hidden="false" customHeight="true" outlineLevel="0" collapsed="false"/>
    <row r="63948" customFormat="false" ht="12.8" hidden="false" customHeight="true" outlineLevel="0" collapsed="false"/>
    <row r="63949" customFormat="false" ht="12.8" hidden="false" customHeight="true" outlineLevel="0" collapsed="false"/>
    <row r="63950" customFormat="false" ht="12.8" hidden="false" customHeight="true" outlineLevel="0" collapsed="false"/>
    <row r="63951" customFormat="false" ht="12.8" hidden="false" customHeight="true" outlineLevel="0" collapsed="false"/>
    <row r="63952" customFormat="false" ht="12.8" hidden="false" customHeight="true" outlineLevel="0" collapsed="false"/>
    <row r="63953" customFormat="false" ht="12.8" hidden="false" customHeight="true" outlineLevel="0" collapsed="false"/>
    <row r="63954" customFormat="false" ht="12.8" hidden="false" customHeight="true" outlineLevel="0" collapsed="false"/>
    <row r="63955" customFormat="false" ht="12.8" hidden="false" customHeight="true" outlineLevel="0" collapsed="false"/>
    <row r="63956" customFormat="false" ht="12.8" hidden="false" customHeight="true" outlineLevel="0" collapsed="false"/>
    <row r="63957" customFormat="false" ht="12.8" hidden="false" customHeight="true" outlineLevel="0" collapsed="false"/>
    <row r="63958" customFormat="false" ht="12.8" hidden="false" customHeight="true" outlineLevel="0" collapsed="false"/>
    <row r="63959" customFormat="false" ht="12.8" hidden="false" customHeight="true" outlineLevel="0" collapsed="false"/>
    <row r="63960" customFormat="false" ht="12.8" hidden="false" customHeight="true" outlineLevel="0" collapsed="false"/>
    <row r="63961" customFormat="false" ht="12.8" hidden="false" customHeight="true" outlineLevel="0" collapsed="false"/>
    <row r="63962" customFormat="false" ht="12.8" hidden="false" customHeight="true" outlineLevel="0" collapsed="false"/>
    <row r="63963" customFormat="false" ht="12.8" hidden="false" customHeight="true" outlineLevel="0" collapsed="false"/>
    <row r="63964" customFormat="false" ht="12.8" hidden="false" customHeight="true" outlineLevel="0" collapsed="false"/>
    <row r="63965" customFormat="false" ht="12.8" hidden="false" customHeight="true" outlineLevel="0" collapsed="false"/>
    <row r="63966" customFormat="false" ht="12.8" hidden="false" customHeight="true" outlineLevel="0" collapsed="false"/>
    <row r="63967" customFormat="false" ht="12.8" hidden="false" customHeight="true" outlineLevel="0" collapsed="false"/>
    <row r="63968" customFormat="false" ht="12.8" hidden="false" customHeight="true" outlineLevel="0" collapsed="false"/>
    <row r="63969" customFormat="false" ht="12.8" hidden="false" customHeight="true" outlineLevel="0" collapsed="false"/>
    <row r="63970" customFormat="false" ht="12.8" hidden="false" customHeight="true" outlineLevel="0" collapsed="false"/>
    <row r="63971" customFormat="false" ht="12.8" hidden="false" customHeight="true" outlineLevel="0" collapsed="false"/>
    <row r="63972" customFormat="false" ht="12.8" hidden="false" customHeight="true" outlineLevel="0" collapsed="false"/>
    <row r="63973" customFormat="false" ht="12.8" hidden="false" customHeight="true" outlineLevel="0" collapsed="false"/>
    <row r="63974" customFormat="false" ht="12.8" hidden="false" customHeight="true" outlineLevel="0" collapsed="false"/>
    <row r="63975" customFormat="false" ht="12.8" hidden="false" customHeight="true" outlineLevel="0" collapsed="false"/>
    <row r="63976" customFormat="false" ht="12.8" hidden="false" customHeight="true" outlineLevel="0" collapsed="false"/>
    <row r="63977" customFormat="false" ht="12.8" hidden="false" customHeight="true" outlineLevel="0" collapsed="false"/>
    <row r="63978" customFormat="false" ht="12.8" hidden="false" customHeight="true" outlineLevel="0" collapsed="false"/>
    <row r="63979" customFormat="false" ht="12.8" hidden="false" customHeight="true" outlineLevel="0" collapsed="false"/>
    <row r="63980" customFormat="false" ht="12.8" hidden="false" customHeight="true" outlineLevel="0" collapsed="false"/>
    <row r="63981" customFormat="false" ht="12.8" hidden="false" customHeight="true" outlineLevel="0" collapsed="false"/>
    <row r="63982" customFormat="false" ht="12.8" hidden="false" customHeight="true" outlineLevel="0" collapsed="false"/>
    <row r="63983" customFormat="false" ht="12.8" hidden="false" customHeight="true" outlineLevel="0" collapsed="false"/>
    <row r="63984" customFormat="false" ht="12.8" hidden="false" customHeight="true" outlineLevel="0" collapsed="false"/>
    <row r="63985" customFormat="false" ht="12.8" hidden="false" customHeight="true" outlineLevel="0" collapsed="false"/>
    <row r="63986" customFormat="false" ht="12.8" hidden="false" customHeight="true" outlineLevel="0" collapsed="false"/>
    <row r="63987" customFormat="false" ht="12.8" hidden="false" customHeight="true" outlineLevel="0" collapsed="false"/>
    <row r="63988" customFormat="false" ht="12.8" hidden="false" customHeight="true" outlineLevel="0" collapsed="false"/>
    <row r="63989" customFormat="false" ht="12.8" hidden="false" customHeight="true" outlineLevel="0" collapsed="false"/>
    <row r="63990" customFormat="false" ht="12.8" hidden="false" customHeight="true" outlineLevel="0" collapsed="false"/>
    <row r="63991" customFormat="false" ht="12.8" hidden="false" customHeight="true" outlineLevel="0" collapsed="false"/>
    <row r="63992" customFormat="false" ht="12.8" hidden="false" customHeight="true" outlineLevel="0" collapsed="false"/>
    <row r="63993" customFormat="false" ht="12.8" hidden="false" customHeight="true" outlineLevel="0" collapsed="false"/>
    <row r="63994" customFormat="false" ht="12.8" hidden="false" customHeight="true" outlineLevel="0" collapsed="false"/>
    <row r="63995" customFormat="false" ht="12.8" hidden="false" customHeight="true" outlineLevel="0" collapsed="false"/>
    <row r="63996" customFormat="false" ht="12.8" hidden="false" customHeight="true" outlineLevel="0" collapsed="false"/>
    <row r="63997" customFormat="false" ht="12.8" hidden="false" customHeight="true" outlineLevel="0" collapsed="false"/>
    <row r="63998" customFormat="false" ht="12.8" hidden="false" customHeight="true" outlineLevel="0" collapsed="false"/>
    <row r="63999" customFormat="false" ht="12.8" hidden="false" customHeight="true" outlineLevel="0" collapsed="false"/>
    <row r="64000" customFormat="false" ht="12.8" hidden="false" customHeight="true" outlineLevel="0" collapsed="false"/>
    <row r="64001" customFormat="false" ht="12.8" hidden="false" customHeight="true" outlineLevel="0" collapsed="false"/>
    <row r="64002" customFormat="false" ht="12.8" hidden="false" customHeight="true" outlineLevel="0" collapsed="false"/>
    <row r="64003" customFormat="false" ht="12.8" hidden="false" customHeight="true" outlineLevel="0" collapsed="false"/>
    <row r="64004" customFormat="false" ht="12.8" hidden="false" customHeight="true" outlineLevel="0" collapsed="false"/>
    <row r="64005" customFormat="false" ht="12.8" hidden="false" customHeight="true" outlineLevel="0" collapsed="false"/>
    <row r="64006" customFormat="false" ht="12.8" hidden="false" customHeight="true" outlineLevel="0" collapsed="false"/>
    <row r="64007" customFormat="false" ht="12.8" hidden="false" customHeight="true" outlineLevel="0" collapsed="false"/>
    <row r="64008" customFormat="false" ht="12.8" hidden="false" customHeight="true" outlineLevel="0" collapsed="false"/>
    <row r="64009" customFormat="false" ht="12.8" hidden="false" customHeight="true" outlineLevel="0" collapsed="false"/>
    <row r="64010" customFormat="false" ht="12.8" hidden="false" customHeight="true" outlineLevel="0" collapsed="false"/>
    <row r="64011" customFormat="false" ht="12.8" hidden="false" customHeight="true" outlineLevel="0" collapsed="false"/>
    <row r="64012" customFormat="false" ht="12.8" hidden="false" customHeight="true" outlineLevel="0" collapsed="false"/>
    <row r="64013" customFormat="false" ht="12.8" hidden="false" customHeight="true" outlineLevel="0" collapsed="false"/>
    <row r="64014" customFormat="false" ht="12.8" hidden="false" customHeight="true" outlineLevel="0" collapsed="false"/>
    <row r="64015" customFormat="false" ht="12.8" hidden="false" customHeight="true" outlineLevel="0" collapsed="false"/>
    <row r="64016" customFormat="false" ht="12.8" hidden="false" customHeight="true" outlineLevel="0" collapsed="false"/>
    <row r="64017" customFormat="false" ht="12.8" hidden="false" customHeight="true" outlineLevel="0" collapsed="false"/>
    <row r="64018" customFormat="false" ht="12.8" hidden="false" customHeight="true" outlineLevel="0" collapsed="false"/>
    <row r="64019" customFormat="false" ht="12.8" hidden="false" customHeight="true" outlineLevel="0" collapsed="false"/>
    <row r="64020" customFormat="false" ht="12.8" hidden="false" customHeight="true" outlineLevel="0" collapsed="false"/>
    <row r="64021" customFormat="false" ht="12.8" hidden="false" customHeight="true" outlineLevel="0" collapsed="false"/>
    <row r="64022" customFormat="false" ht="12.8" hidden="false" customHeight="true" outlineLevel="0" collapsed="false"/>
    <row r="64023" customFormat="false" ht="12.8" hidden="false" customHeight="true" outlineLevel="0" collapsed="false"/>
    <row r="64024" customFormat="false" ht="12.8" hidden="false" customHeight="true" outlineLevel="0" collapsed="false"/>
    <row r="64025" customFormat="false" ht="12.8" hidden="false" customHeight="true" outlineLevel="0" collapsed="false"/>
    <row r="64026" customFormat="false" ht="12.8" hidden="false" customHeight="true" outlineLevel="0" collapsed="false"/>
    <row r="64027" customFormat="false" ht="12.8" hidden="false" customHeight="true" outlineLevel="0" collapsed="false"/>
    <row r="64028" customFormat="false" ht="12.8" hidden="false" customHeight="true" outlineLevel="0" collapsed="false"/>
    <row r="64029" customFormat="false" ht="12.8" hidden="false" customHeight="true" outlineLevel="0" collapsed="false"/>
    <row r="64030" customFormat="false" ht="12.8" hidden="false" customHeight="true" outlineLevel="0" collapsed="false"/>
    <row r="64031" customFormat="false" ht="12.8" hidden="false" customHeight="true" outlineLevel="0" collapsed="false"/>
    <row r="64032" customFormat="false" ht="12.8" hidden="false" customHeight="true" outlineLevel="0" collapsed="false"/>
    <row r="64033" customFormat="false" ht="12.8" hidden="false" customHeight="true" outlineLevel="0" collapsed="false"/>
    <row r="64034" customFormat="false" ht="12.8" hidden="false" customHeight="true" outlineLevel="0" collapsed="false"/>
    <row r="64035" customFormat="false" ht="12.8" hidden="false" customHeight="true" outlineLevel="0" collapsed="false"/>
    <row r="64036" customFormat="false" ht="12.8" hidden="false" customHeight="true" outlineLevel="0" collapsed="false"/>
    <row r="64037" customFormat="false" ht="12.8" hidden="false" customHeight="true" outlineLevel="0" collapsed="false"/>
    <row r="64038" customFormat="false" ht="12.8" hidden="false" customHeight="true" outlineLevel="0" collapsed="false"/>
    <row r="64039" customFormat="false" ht="12.8" hidden="false" customHeight="true" outlineLevel="0" collapsed="false"/>
    <row r="64040" customFormat="false" ht="12.8" hidden="false" customHeight="true" outlineLevel="0" collapsed="false"/>
    <row r="64041" customFormat="false" ht="12.8" hidden="false" customHeight="true" outlineLevel="0" collapsed="false"/>
    <row r="64042" customFormat="false" ht="12.8" hidden="false" customHeight="true" outlineLevel="0" collapsed="false"/>
    <row r="64043" customFormat="false" ht="12.8" hidden="false" customHeight="true" outlineLevel="0" collapsed="false"/>
    <row r="64044" customFormat="false" ht="12.8" hidden="false" customHeight="true" outlineLevel="0" collapsed="false"/>
    <row r="64045" customFormat="false" ht="12.8" hidden="false" customHeight="true" outlineLevel="0" collapsed="false"/>
    <row r="64046" customFormat="false" ht="12.8" hidden="false" customHeight="true" outlineLevel="0" collapsed="false"/>
    <row r="64047" customFormat="false" ht="12.8" hidden="false" customHeight="true" outlineLevel="0" collapsed="false"/>
    <row r="64048" customFormat="false" ht="12.8" hidden="false" customHeight="true" outlineLevel="0" collapsed="false"/>
    <row r="64049" customFormat="false" ht="12.8" hidden="false" customHeight="true" outlineLevel="0" collapsed="false"/>
    <row r="64050" customFormat="false" ht="12.8" hidden="false" customHeight="true" outlineLevel="0" collapsed="false"/>
    <row r="64051" customFormat="false" ht="12.8" hidden="false" customHeight="true" outlineLevel="0" collapsed="false"/>
    <row r="64052" customFormat="false" ht="12.8" hidden="false" customHeight="true" outlineLevel="0" collapsed="false"/>
    <row r="64053" customFormat="false" ht="12.8" hidden="false" customHeight="true" outlineLevel="0" collapsed="false"/>
    <row r="64054" customFormat="false" ht="12.8" hidden="false" customHeight="true" outlineLevel="0" collapsed="false"/>
    <row r="64055" customFormat="false" ht="12.8" hidden="false" customHeight="true" outlineLevel="0" collapsed="false"/>
    <row r="64056" customFormat="false" ht="12.8" hidden="false" customHeight="true" outlineLevel="0" collapsed="false"/>
    <row r="64057" customFormat="false" ht="12.8" hidden="false" customHeight="true" outlineLevel="0" collapsed="false"/>
    <row r="64058" customFormat="false" ht="12.8" hidden="false" customHeight="true" outlineLevel="0" collapsed="false"/>
    <row r="64059" customFormat="false" ht="12.8" hidden="false" customHeight="true" outlineLevel="0" collapsed="false"/>
    <row r="64060" customFormat="false" ht="12.8" hidden="false" customHeight="true" outlineLevel="0" collapsed="false"/>
    <row r="64061" customFormat="false" ht="12.8" hidden="false" customHeight="true" outlineLevel="0" collapsed="false"/>
    <row r="64062" customFormat="false" ht="12.8" hidden="false" customHeight="true" outlineLevel="0" collapsed="false"/>
    <row r="64063" customFormat="false" ht="12.8" hidden="false" customHeight="true" outlineLevel="0" collapsed="false"/>
    <row r="64064" customFormat="false" ht="12.8" hidden="false" customHeight="true" outlineLevel="0" collapsed="false"/>
    <row r="64065" customFormat="false" ht="12.8" hidden="false" customHeight="true" outlineLevel="0" collapsed="false"/>
    <row r="64066" customFormat="false" ht="12.8" hidden="false" customHeight="true" outlineLevel="0" collapsed="false"/>
    <row r="64067" customFormat="false" ht="12.8" hidden="false" customHeight="true" outlineLevel="0" collapsed="false"/>
    <row r="64068" customFormat="false" ht="12.8" hidden="false" customHeight="true" outlineLevel="0" collapsed="false"/>
    <row r="64069" customFormat="false" ht="12.8" hidden="false" customHeight="true" outlineLevel="0" collapsed="false"/>
    <row r="64070" customFormat="false" ht="12.8" hidden="false" customHeight="true" outlineLevel="0" collapsed="false"/>
    <row r="64071" customFormat="false" ht="12.8" hidden="false" customHeight="true" outlineLevel="0" collapsed="false"/>
    <row r="64072" customFormat="false" ht="12.8" hidden="false" customHeight="true" outlineLevel="0" collapsed="false"/>
    <row r="64073" customFormat="false" ht="12.8" hidden="false" customHeight="true" outlineLevel="0" collapsed="false"/>
    <row r="64074" customFormat="false" ht="12.8" hidden="false" customHeight="true" outlineLevel="0" collapsed="false"/>
    <row r="64075" customFormat="false" ht="12.8" hidden="false" customHeight="true" outlineLevel="0" collapsed="false"/>
    <row r="64076" customFormat="false" ht="12.8" hidden="false" customHeight="true" outlineLevel="0" collapsed="false"/>
    <row r="64077" customFormat="false" ht="12.8" hidden="false" customHeight="true" outlineLevel="0" collapsed="false"/>
    <row r="64078" customFormat="false" ht="12.8" hidden="false" customHeight="true" outlineLevel="0" collapsed="false"/>
    <row r="64079" customFormat="false" ht="12.8" hidden="false" customHeight="true" outlineLevel="0" collapsed="false"/>
    <row r="64080" customFormat="false" ht="12.8" hidden="false" customHeight="true" outlineLevel="0" collapsed="false"/>
    <row r="64081" customFormat="false" ht="12.8" hidden="false" customHeight="true" outlineLevel="0" collapsed="false"/>
    <row r="64082" customFormat="false" ht="12.8" hidden="false" customHeight="true" outlineLevel="0" collapsed="false"/>
    <row r="64083" customFormat="false" ht="12.8" hidden="false" customHeight="true" outlineLevel="0" collapsed="false"/>
    <row r="64084" customFormat="false" ht="12.8" hidden="false" customHeight="true" outlineLevel="0" collapsed="false"/>
    <row r="64085" customFormat="false" ht="12.8" hidden="false" customHeight="true" outlineLevel="0" collapsed="false"/>
    <row r="64086" customFormat="false" ht="12.8" hidden="false" customHeight="true" outlineLevel="0" collapsed="false"/>
    <row r="64087" customFormat="false" ht="12.8" hidden="false" customHeight="true" outlineLevel="0" collapsed="false"/>
    <row r="64088" customFormat="false" ht="12.8" hidden="false" customHeight="true" outlineLevel="0" collapsed="false"/>
    <row r="64089" customFormat="false" ht="12.8" hidden="false" customHeight="true" outlineLevel="0" collapsed="false"/>
    <row r="64090" customFormat="false" ht="12.8" hidden="false" customHeight="true" outlineLevel="0" collapsed="false"/>
    <row r="64091" customFormat="false" ht="12.8" hidden="false" customHeight="true" outlineLevel="0" collapsed="false"/>
    <row r="64092" customFormat="false" ht="12.8" hidden="false" customHeight="true" outlineLevel="0" collapsed="false"/>
    <row r="64093" customFormat="false" ht="12.8" hidden="false" customHeight="true" outlineLevel="0" collapsed="false"/>
    <row r="64094" customFormat="false" ht="12.8" hidden="false" customHeight="true" outlineLevel="0" collapsed="false"/>
    <row r="64095" customFormat="false" ht="12.8" hidden="false" customHeight="true" outlineLevel="0" collapsed="false"/>
    <row r="64096" customFormat="false" ht="12.8" hidden="false" customHeight="true" outlineLevel="0" collapsed="false"/>
    <row r="64097" customFormat="false" ht="12.8" hidden="false" customHeight="true" outlineLevel="0" collapsed="false"/>
    <row r="64098" customFormat="false" ht="12.8" hidden="false" customHeight="true" outlineLevel="0" collapsed="false"/>
    <row r="64099" customFormat="false" ht="12.8" hidden="false" customHeight="true" outlineLevel="0" collapsed="false"/>
    <row r="64100" customFormat="false" ht="12.8" hidden="false" customHeight="true" outlineLevel="0" collapsed="false"/>
    <row r="64101" customFormat="false" ht="12.8" hidden="false" customHeight="true" outlineLevel="0" collapsed="false"/>
    <row r="64102" customFormat="false" ht="12.8" hidden="false" customHeight="true" outlineLevel="0" collapsed="false"/>
    <row r="64103" customFormat="false" ht="12.8" hidden="false" customHeight="true" outlineLevel="0" collapsed="false"/>
    <row r="64104" customFormat="false" ht="12.8" hidden="false" customHeight="true" outlineLevel="0" collapsed="false"/>
    <row r="64105" customFormat="false" ht="12.8" hidden="false" customHeight="true" outlineLevel="0" collapsed="false"/>
    <row r="64106" customFormat="false" ht="12.8" hidden="false" customHeight="true" outlineLevel="0" collapsed="false"/>
    <row r="64107" customFormat="false" ht="12.8" hidden="false" customHeight="true" outlineLevel="0" collapsed="false"/>
    <row r="64108" customFormat="false" ht="12.8" hidden="false" customHeight="true" outlineLevel="0" collapsed="false"/>
    <row r="64109" customFormat="false" ht="12.8" hidden="false" customHeight="true" outlineLevel="0" collapsed="false"/>
    <row r="64110" customFormat="false" ht="12.8" hidden="false" customHeight="true" outlineLevel="0" collapsed="false"/>
    <row r="64111" customFormat="false" ht="12.8" hidden="false" customHeight="true" outlineLevel="0" collapsed="false"/>
    <row r="64112" customFormat="false" ht="12.8" hidden="false" customHeight="true" outlineLevel="0" collapsed="false"/>
    <row r="64113" customFormat="false" ht="12.8" hidden="false" customHeight="true" outlineLevel="0" collapsed="false"/>
    <row r="64114" customFormat="false" ht="12.8" hidden="false" customHeight="true" outlineLevel="0" collapsed="false"/>
    <row r="64115" customFormat="false" ht="12.8" hidden="false" customHeight="true" outlineLevel="0" collapsed="false"/>
    <row r="64116" customFormat="false" ht="12.8" hidden="false" customHeight="true" outlineLevel="0" collapsed="false"/>
    <row r="64117" customFormat="false" ht="12.8" hidden="false" customHeight="true" outlineLevel="0" collapsed="false"/>
    <row r="64118" customFormat="false" ht="12.8" hidden="false" customHeight="true" outlineLevel="0" collapsed="false"/>
    <row r="64119" customFormat="false" ht="12.8" hidden="false" customHeight="true" outlineLevel="0" collapsed="false"/>
    <row r="64120" customFormat="false" ht="12.8" hidden="false" customHeight="true" outlineLevel="0" collapsed="false"/>
    <row r="64121" customFormat="false" ht="12.8" hidden="false" customHeight="true" outlineLevel="0" collapsed="false"/>
    <row r="64122" customFormat="false" ht="12.8" hidden="false" customHeight="true" outlineLevel="0" collapsed="false"/>
    <row r="64123" customFormat="false" ht="12.8" hidden="false" customHeight="true" outlineLevel="0" collapsed="false"/>
    <row r="64124" customFormat="false" ht="12.8" hidden="false" customHeight="true" outlineLevel="0" collapsed="false"/>
    <row r="64125" customFormat="false" ht="12.8" hidden="false" customHeight="true" outlineLevel="0" collapsed="false"/>
    <row r="64126" customFormat="false" ht="12.8" hidden="false" customHeight="true" outlineLevel="0" collapsed="false"/>
    <row r="64127" customFormat="false" ht="12.8" hidden="false" customHeight="true" outlineLevel="0" collapsed="false"/>
    <row r="64128" customFormat="false" ht="12.8" hidden="false" customHeight="true" outlineLevel="0" collapsed="false"/>
    <row r="64129" customFormat="false" ht="12.8" hidden="false" customHeight="true" outlineLevel="0" collapsed="false"/>
    <row r="64130" customFormat="false" ht="12.8" hidden="false" customHeight="true" outlineLevel="0" collapsed="false"/>
    <row r="64131" customFormat="false" ht="12.8" hidden="false" customHeight="true" outlineLevel="0" collapsed="false"/>
    <row r="64132" customFormat="false" ht="12.8" hidden="false" customHeight="true" outlineLevel="0" collapsed="false"/>
    <row r="64133" customFormat="false" ht="12.8" hidden="false" customHeight="true" outlineLevel="0" collapsed="false"/>
    <row r="64134" customFormat="false" ht="12.8" hidden="false" customHeight="true" outlineLevel="0" collapsed="false"/>
    <row r="64135" customFormat="false" ht="12.8" hidden="false" customHeight="true" outlineLevel="0" collapsed="false"/>
    <row r="64136" customFormat="false" ht="12.8" hidden="false" customHeight="true" outlineLevel="0" collapsed="false"/>
    <row r="64137" customFormat="false" ht="12.8" hidden="false" customHeight="true" outlineLevel="0" collapsed="false"/>
    <row r="64138" customFormat="false" ht="12.8" hidden="false" customHeight="true" outlineLevel="0" collapsed="false"/>
    <row r="64139" customFormat="false" ht="12.8" hidden="false" customHeight="true" outlineLevel="0" collapsed="false"/>
    <row r="64140" customFormat="false" ht="12.8" hidden="false" customHeight="true" outlineLevel="0" collapsed="false"/>
    <row r="64141" customFormat="false" ht="12.8" hidden="false" customHeight="true" outlineLevel="0" collapsed="false"/>
    <row r="64142" customFormat="false" ht="12.8" hidden="false" customHeight="true" outlineLevel="0" collapsed="false"/>
    <row r="64143" customFormat="false" ht="12.8" hidden="false" customHeight="true" outlineLevel="0" collapsed="false"/>
    <row r="64144" customFormat="false" ht="12.8" hidden="false" customHeight="true" outlineLevel="0" collapsed="false"/>
    <row r="64145" customFormat="false" ht="12.8" hidden="false" customHeight="true" outlineLevel="0" collapsed="false"/>
    <row r="64146" customFormat="false" ht="12.8" hidden="false" customHeight="true" outlineLevel="0" collapsed="false"/>
    <row r="64147" customFormat="false" ht="12.8" hidden="false" customHeight="true" outlineLevel="0" collapsed="false"/>
    <row r="64148" customFormat="false" ht="12.8" hidden="false" customHeight="true" outlineLevel="0" collapsed="false"/>
    <row r="64149" customFormat="false" ht="12.8" hidden="false" customHeight="true" outlineLevel="0" collapsed="false"/>
    <row r="64150" customFormat="false" ht="12.8" hidden="false" customHeight="true" outlineLevel="0" collapsed="false"/>
    <row r="64151" customFormat="false" ht="12.8" hidden="false" customHeight="true" outlineLevel="0" collapsed="false"/>
    <row r="64152" customFormat="false" ht="12.8" hidden="false" customHeight="true" outlineLevel="0" collapsed="false"/>
    <row r="64153" customFormat="false" ht="12.8" hidden="false" customHeight="true" outlineLevel="0" collapsed="false"/>
    <row r="64154" customFormat="false" ht="12.8" hidden="false" customHeight="true" outlineLevel="0" collapsed="false"/>
    <row r="64155" customFormat="false" ht="12.8" hidden="false" customHeight="true" outlineLevel="0" collapsed="false"/>
    <row r="64156" customFormat="false" ht="12.8" hidden="false" customHeight="true" outlineLevel="0" collapsed="false"/>
    <row r="64157" customFormat="false" ht="12.8" hidden="false" customHeight="true" outlineLevel="0" collapsed="false"/>
    <row r="64158" customFormat="false" ht="12.8" hidden="false" customHeight="true" outlineLevel="0" collapsed="false"/>
    <row r="64159" customFormat="false" ht="12.8" hidden="false" customHeight="true" outlineLevel="0" collapsed="false"/>
    <row r="64160" customFormat="false" ht="12.8" hidden="false" customHeight="true" outlineLevel="0" collapsed="false"/>
    <row r="64161" customFormat="false" ht="12.8" hidden="false" customHeight="true" outlineLevel="0" collapsed="false"/>
    <row r="64162" customFormat="false" ht="12.8" hidden="false" customHeight="true" outlineLevel="0" collapsed="false"/>
    <row r="64163" customFormat="false" ht="12.8" hidden="false" customHeight="true" outlineLevel="0" collapsed="false"/>
    <row r="64164" customFormat="false" ht="12.8" hidden="false" customHeight="true" outlineLevel="0" collapsed="false"/>
    <row r="64165" customFormat="false" ht="12.8" hidden="false" customHeight="true" outlineLevel="0" collapsed="false"/>
    <row r="64166" customFormat="false" ht="12.8" hidden="false" customHeight="true" outlineLevel="0" collapsed="false"/>
    <row r="64167" customFormat="false" ht="12.8" hidden="false" customHeight="true" outlineLevel="0" collapsed="false"/>
    <row r="64168" customFormat="false" ht="12.8" hidden="false" customHeight="true" outlineLevel="0" collapsed="false"/>
    <row r="64169" customFormat="false" ht="12.8" hidden="false" customHeight="true" outlineLevel="0" collapsed="false"/>
    <row r="64170" customFormat="false" ht="12.8" hidden="false" customHeight="true" outlineLevel="0" collapsed="false"/>
    <row r="64171" customFormat="false" ht="12.8" hidden="false" customHeight="true" outlineLevel="0" collapsed="false"/>
    <row r="64172" customFormat="false" ht="12.8" hidden="false" customHeight="true" outlineLevel="0" collapsed="false"/>
    <row r="64173" customFormat="false" ht="12.8" hidden="false" customHeight="true" outlineLevel="0" collapsed="false"/>
    <row r="64174" customFormat="false" ht="12.8" hidden="false" customHeight="true" outlineLevel="0" collapsed="false"/>
    <row r="64175" customFormat="false" ht="12.8" hidden="false" customHeight="true" outlineLevel="0" collapsed="false"/>
    <row r="64176" customFormat="false" ht="12.8" hidden="false" customHeight="true" outlineLevel="0" collapsed="false"/>
    <row r="64177" customFormat="false" ht="12.8" hidden="false" customHeight="true" outlineLevel="0" collapsed="false"/>
    <row r="64178" customFormat="false" ht="12.8" hidden="false" customHeight="true" outlineLevel="0" collapsed="false"/>
    <row r="64179" customFormat="false" ht="12.8" hidden="false" customHeight="true" outlineLevel="0" collapsed="false"/>
    <row r="64180" customFormat="false" ht="12.8" hidden="false" customHeight="true" outlineLevel="0" collapsed="false"/>
    <row r="64181" customFormat="false" ht="12.8" hidden="false" customHeight="true" outlineLevel="0" collapsed="false"/>
    <row r="64182" customFormat="false" ht="12.8" hidden="false" customHeight="true" outlineLevel="0" collapsed="false"/>
    <row r="64183" customFormat="false" ht="12.8" hidden="false" customHeight="true" outlineLevel="0" collapsed="false"/>
    <row r="64184" customFormat="false" ht="12.8" hidden="false" customHeight="true" outlineLevel="0" collapsed="false"/>
    <row r="64185" customFormat="false" ht="12.8" hidden="false" customHeight="true" outlineLevel="0" collapsed="false"/>
    <row r="64186" customFormat="false" ht="12.8" hidden="false" customHeight="true" outlineLevel="0" collapsed="false"/>
    <row r="64187" customFormat="false" ht="12.8" hidden="false" customHeight="true" outlineLevel="0" collapsed="false"/>
    <row r="64188" customFormat="false" ht="12.8" hidden="false" customHeight="true" outlineLevel="0" collapsed="false"/>
    <row r="64189" customFormat="false" ht="12.8" hidden="false" customHeight="true" outlineLevel="0" collapsed="false"/>
    <row r="64190" customFormat="false" ht="12.8" hidden="false" customHeight="true" outlineLevel="0" collapsed="false"/>
    <row r="64191" customFormat="false" ht="12.8" hidden="false" customHeight="true" outlineLevel="0" collapsed="false"/>
    <row r="64192" customFormat="false" ht="12.8" hidden="false" customHeight="true" outlineLevel="0" collapsed="false"/>
    <row r="64193" customFormat="false" ht="12.8" hidden="false" customHeight="true" outlineLevel="0" collapsed="false"/>
    <row r="64194" customFormat="false" ht="12.8" hidden="false" customHeight="true" outlineLevel="0" collapsed="false"/>
    <row r="64195" customFormat="false" ht="12.8" hidden="false" customHeight="true" outlineLevel="0" collapsed="false"/>
    <row r="64196" customFormat="false" ht="12.8" hidden="false" customHeight="true" outlineLevel="0" collapsed="false"/>
    <row r="64197" customFormat="false" ht="12.8" hidden="false" customHeight="true" outlineLevel="0" collapsed="false"/>
    <row r="64198" customFormat="false" ht="12.8" hidden="false" customHeight="true" outlineLevel="0" collapsed="false"/>
    <row r="64199" customFormat="false" ht="12.8" hidden="false" customHeight="true" outlineLevel="0" collapsed="false"/>
    <row r="64200" customFormat="false" ht="12.8" hidden="false" customHeight="true" outlineLevel="0" collapsed="false"/>
    <row r="64201" customFormat="false" ht="12.8" hidden="false" customHeight="true" outlineLevel="0" collapsed="false"/>
    <row r="64202" customFormat="false" ht="12.8" hidden="false" customHeight="true" outlineLevel="0" collapsed="false"/>
    <row r="64203" customFormat="false" ht="12.8" hidden="false" customHeight="true" outlineLevel="0" collapsed="false"/>
    <row r="64204" customFormat="false" ht="12.8" hidden="false" customHeight="true" outlineLevel="0" collapsed="false"/>
    <row r="64205" customFormat="false" ht="12.8" hidden="false" customHeight="true" outlineLevel="0" collapsed="false"/>
    <row r="64206" customFormat="false" ht="12.8" hidden="false" customHeight="true" outlineLevel="0" collapsed="false"/>
    <row r="64207" customFormat="false" ht="12.8" hidden="false" customHeight="true" outlineLevel="0" collapsed="false"/>
    <row r="64208" customFormat="false" ht="12.8" hidden="false" customHeight="true" outlineLevel="0" collapsed="false"/>
    <row r="64209" customFormat="false" ht="12.8" hidden="false" customHeight="true" outlineLevel="0" collapsed="false"/>
    <row r="64210" customFormat="false" ht="12.8" hidden="false" customHeight="true" outlineLevel="0" collapsed="false"/>
    <row r="64211" customFormat="false" ht="12.8" hidden="false" customHeight="true" outlineLevel="0" collapsed="false"/>
    <row r="64212" customFormat="false" ht="12.8" hidden="false" customHeight="true" outlineLevel="0" collapsed="false"/>
    <row r="64213" customFormat="false" ht="12.8" hidden="false" customHeight="true" outlineLevel="0" collapsed="false"/>
    <row r="64214" customFormat="false" ht="12.8" hidden="false" customHeight="true" outlineLevel="0" collapsed="false"/>
    <row r="64215" customFormat="false" ht="12.8" hidden="false" customHeight="true" outlineLevel="0" collapsed="false"/>
    <row r="64216" customFormat="false" ht="12.8" hidden="false" customHeight="true" outlineLevel="0" collapsed="false"/>
    <row r="64217" customFormat="false" ht="12.8" hidden="false" customHeight="true" outlineLevel="0" collapsed="false"/>
    <row r="64218" customFormat="false" ht="12.8" hidden="false" customHeight="true" outlineLevel="0" collapsed="false"/>
    <row r="64219" customFormat="false" ht="12.8" hidden="false" customHeight="true" outlineLevel="0" collapsed="false"/>
    <row r="64220" customFormat="false" ht="12.8" hidden="false" customHeight="true" outlineLevel="0" collapsed="false"/>
    <row r="64221" customFormat="false" ht="12.8" hidden="false" customHeight="true" outlineLevel="0" collapsed="false"/>
    <row r="64222" customFormat="false" ht="12.8" hidden="false" customHeight="true" outlineLevel="0" collapsed="false"/>
    <row r="64223" customFormat="false" ht="12.8" hidden="false" customHeight="true" outlineLevel="0" collapsed="false"/>
    <row r="64224" customFormat="false" ht="12.8" hidden="false" customHeight="true" outlineLevel="0" collapsed="false"/>
    <row r="64225" customFormat="false" ht="12.8" hidden="false" customHeight="true" outlineLevel="0" collapsed="false"/>
    <row r="64226" customFormat="false" ht="12.8" hidden="false" customHeight="true" outlineLevel="0" collapsed="false"/>
    <row r="64227" customFormat="false" ht="12.8" hidden="false" customHeight="true" outlineLevel="0" collapsed="false"/>
    <row r="64228" customFormat="false" ht="12.8" hidden="false" customHeight="true" outlineLevel="0" collapsed="false"/>
    <row r="64229" customFormat="false" ht="12.8" hidden="false" customHeight="true" outlineLevel="0" collapsed="false"/>
    <row r="64230" customFormat="false" ht="12.8" hidden="false" customHeight="true" outlineLevel="0" collapsed="false"/>
    <row r="64231" customFormat="false" ht="12.8" hidden="false" customHeight="true" outlineLevel="0" collapsed="false"/>
    <row r="64232" customFormat="false" ht="12.8" hidden="false" customHeight="true" outlineLevel="0" collapsed="false"/>
    <row r="64233" customFormat="false" ht="12.8" hidden="false" customHeight="true" outlineLevel="0" collapsed="false"/>
    <row r="64234" customFormat="false" ht="12.8" hidden="false" customHeight="true" outlineLevel="0" collapsed="false"/>
    <row r="64235" customFormat="false" ht="12.8" hidden="false" customHeight="true" outlineLevel="0" collapsed="false"/>
    <row r="64236" customFormat="false" ht="12.8" hidden="false" customHeight="true" outlineLevel="0" collapsed="false"/>
    <row r="64237" customFormat="false" ht="12.8" hidden="false" customHeight="true" outlineLevel="0" collapsed="false"/>
    <row r="64238" customFormat="false" ht="12.8" hidden="false" customHeight="true" outlineLevel="0" collapsed="false"/>
    <row r="64239" customFormat="false" ht="12.8" hidden="false" customHeight="true" outlineLevel="0" collapsed="false"/>
    <row r="64240" customFormat="false" ht="12.8" hidden="false" customHeight="true" outlineLevel="0" collapsed="false"/>
    <row r="64241" customFormat="false" ht="12.8" hidden="false" customHeight="true" outlineLevel="0" collapsed="false"/>
    <row r="64242" customFormat="false" ht="12.8" hidden="false" customHeight="true" outlineLevel="0" collapsed="false"/>
    <row r="64243" customFormat="false" ht="12.8" hidden="false" customHeight="true" outlineLevel="0" collapsed="false"/>
    <row r="64244" customFormat="false" ht="12.8" hidden="false" customHeight="true" outlineLevel="0" collapsed="false"/>
    <row r="64245" customFormat="false" ht="12.8" hidden="false" customHeight="true" outlineLevel="0" collapsed="false"/>
    <row r="64246" customFormat="false" ht="12.8" hidden="false" customHeight="true" outlineLevel="0" collapsed="false"/>
    <row r="64247" customFormat="false" ht="12.8" hidden="false" customHeight="true" outlineLevel="0" collapsed="false"/>
    <row r="64248" customFormat="false" ht="12.8" hidden="false" customHeight="true" outlineLevel="0" collapsed="false"/>
    <row r="64249" customFormat="false" ht="12.8" hidden="false" customHeight="true" outlineLevel="0" collapsed="false"/>
    <row r="64250" customFormat="false" ht="12.8" hidden="false" customHeight="true" outlineLevel="0" collapsed="false"/>
    <row r="64251" customFormat="false" ht="12.8" hidden="false" customHeight="true" outlineLevel="0" collapsed="false"/>
    <row r="64252" customFormat="false" ht="12.8" hidden="false" customHeight="true" outlineLevel="0" collapsed="false"/>
    <row r="64253" customFormat="false" ht="12.8" hidden="false" customHeight="true" outlineLevel="0" collapsed="false"/>
    <row r="64254" customFormat="false" ht="12.8" hidden="false" customHeight="true" outlineLevel="0" collapsed="false"/>
    <row r="64255" customFormat="false" ht="12.8" hidden="false" customHeight="true" outlineLevel="0" collapsed="false"/>
    <row r="64256" customFormat="false" ht="12.8" hidden="false" customHeight="true" outlineLevel="0" collapsed="false"/>
    <row r="64257" customFormat="false" ht="12.8" hidden="false" customHeight="true" outlineLevel="0" collapsed="false"/>
    <row r="64258" customFormat="false" ht="12.8" hidden="false" customHeight="true" outlineLevel="0" collapsed="false"/>
    <row r="64259" customFormat="false" ht="12.8" hidden="false" customHeight="true" outlineLevel="0" collapsed="false"/>
    <row r="64260" customFormat="false" ht="12.8" hidden="false" customHeight="true" outlineLevel="0" collapsed="false"/>
    <row r="64261" customFormat="false" ht="12.8" hidden="false" customHeight="true" outlineLevel="0" collapsed="false"/>
    <row r="64262" customFormat="false" ht="12.8" hidden="false" customHeight="true" outlineLevel="0" collapsed="false"/>
    <row r="64263" customFormat="false" ht="12.8" hidden="false" customHeight="true" outlineLevel="0" collapsed="false"/>
    <row r="64264" customFormat="false" ht="12.8" hidden="false" customHeight="true" outlineLevel="0" collapsed="false"/>
    <row r="64265" customFormat="false" ht="12.8" hidden="false" customHeight="true" outlineLevel="0" collapsed="false"/>
    <row r="64266" customFormat="false" ht="12.8" hidden="false" customHeight="true" outlineLevel="0" collapsed="false"/>
    <row r="64267" customFormat="false" ht="12.8" hidden="false" customHeight="true" outlineLevel="0" collapsed="false"/>
    <row r="64268" customFormat="false" ht="12.8" hidden="false" customHeight="true" outlineLevel="0" collapsed="false"/>
    <row r="64269" customFormat="false" ht="12.8" hidden="false" customHeight="true" outlineLevel="0" collapsed="false"/>
    <row r="64270" customFormat="false" ht="12.8" hidden="false" customHeight="true" outlineLevel="0" collapsed="false"/>
    <row r="64271" customFormat="false" ht="12.8" hidden="false" customHeight="true" outlineLevel="0" collapsed="false"/>
    <row r="64272" customFormat="false" ht="12.8" hidden="false" customHeight="true" outlineLevel="0" collapsed="false"/>
    <row r="64273" customFormat="false" ht="12.8" hidden="false" customHeight="true" outlineLevel="0" collapsed="false"/>
    <row r="64274" customFormat="false" ht="12.8" hidden="false" customHeight="true" outlineLevel="0" collapsed="false"/>
    <row r="64275" customFormat="false" ht="12.8" hidden="false" customHeight="true" outlineLevel="0" collapsed="false"/>
    <row r="64276" customFormat="false" ht="12.8" hidden="false" customHeight="true" outlineLevel="0" collapsed="false"/>
    <row r="64277" customFormat="false" ht="12.8" hidden="false" customHeight="true" outlineLevel="0" collapsed="false"/>
    <row r="64278" customFormat="false" ht="12.8" hidden="false" customHeight="true" outlineLevel="0" collapsed="false"/>
    <row r="64279" customFormat="false" ht="12.8" hidden="false" customHeight="true" outlineLevel="0" collapsed="false"/>
    <row r="64280" customFormat="false" ht="12.8" hidden="false" customHeight="true" outlineLevel="0" collapsed="false"/>
    <row r="64281" customFormat="false" ht="12.8" hidden="false" customHeight="true" outlineLevel="0" collapsed="false"/>
    <row r="64282" customFormat="false" ht="12.8" hidden="false" customHeight="true" outlineLevel="0" collapsed="false"/>
    <row r="64283" customFormat="false" ht="12.8" hidden="false" customHeight="true" outlineLevel="0" collapsed="false"/>
    <row r="64284" customFormat="false" ht="12.8" hidden="false" customHeight="true" outlineLevel="0" collapsed="false"/>
    <row r="64285" customFormat="false" ht="12.8" hidden="false" customHeight="true" outlineLevel="0" collapsed="false"/>
    <row r="64286" customFormat="false" ht="12.8" hidden="false" customHeight="true" outlineLevel="0" collapsed="false"/>
    <row r="64287" customFormat="false" ht="12.8" hidden="false" customHeight="true" outlineLevel="0" collapsed="false"/>
    <row r="64288" customFormat="false" ht="12.8" hidden="false" customHeight="true" outlineLevel="0" collapsed="false"/>
    <row r="64289" customFormat="false" ht="12.8" hidden="false" customHeight="true" outlineLevel="0" collapsed="false"/>
    <row r="64290" customFormat="false" ht="12.8" hidden="false" customHeight="true" outlineLevel="0" collapsed="false"/>
    <row r="64291" customFormat="false" ht="12.8" hidden="false" customHeight="true" outlineLevel="0" collapsed="false"/>
    <row r="64292" customFormat="false" ht="12.8" hidden="false" customHeight="true" outlineLevel="0" collapsed="false"/>
    <row r="64293" customFormat="false" ht="12.8" hidden="false" customHeight="true" outlineLevel="0" collapsed="false"/>
    <row r="64294" customFormat="false" ht="12.8" hidden="false" customHeight="true" outlineLevel="0" collapsed="false"/>
    <row r="64295" customFormat="false" ht="12.8" hidden="false" customHeight="true" outlineLevel="0" collapsed="false"/>
    <row r="64296" customFormat="false" ht="12.8" hidden="false" customHeight="true" outlineLevel="0" collapsed="false"/>
    <row r="64297" customFormat="false" ht="12.8" hidden="false" customHeight="true" outlineLevel="0" collapsed="false"/>
    <row r="64298" customFormat="false" ht="12.8" hidden="false" customHeight="true" outlineLevel="0" collapsed="false"/>
    <row r="64299" customFormat="false" ht="12.8" hidden="false" customHeight="true" outlineLevel="0" collapsed="false"/>
    <row r="64300" customFormat="false" ht="12.8" hidden="false" customHeight="true" outlineLevel="0" collapsed="false"/>
    <row r="64301" customFormat="false" ht="12.8" hidden="false" customHeight="true" outlineLevel="0" collapsed="false"/>
    <row r="64302" customFormat="false" ht="12.8" hidden="false" customHeight="true" outlineLevel="0" collapsed="false"/>
    <row r="64303" customFormat="false" ht="12.8" hidden="false" customHeight="true" outlineLevel="0" collapsed="false"/>
    <row r="64304" customFormat="false" ht="12.8" hidden="false" customHeight="true" outlineLevel="0" collapsed="false"/>
    <row r="64305" customFormat="false" ht="12.8" hidden="false" customHeight="true" outlineLevel="0" collapsed="false"/>
    <row r="64306" customFormat="false" ht="12.8" hidden="false" customHeight="true" outlineLevel="0" collapsed="false"/>
    <row r="64307" customFormat="false" ht="12.8" hidden="false" customHeight="true" outlineLevel="0" collapsed="false"/>
    <row r="64308" customFormat="false" ht="12.8" hidden="false" customHeight="true" outlineLevel="0" collapsed="false"/>
    <row r="64309" customFormat="false" ht="12.8" hidden="false" customHeight="true" outlineLevel="0" collapsed="false"/>
    <row r="64310" customFormat="false" ht="12.8" hidden="false" customHeight="true" outlineLevel="0" collapsed="false"/>
    <row r="64311" customFormat="false" ht="12.8" hidden="false" customHeight="true" outlineLevel="0" collapsed="false"/>
    <row r="64312" customFormat="false" ht="12.8" hidden="false" customHeight="true" outlineLevel="0" collapsed="false"/>
    <row r="64313" customFormat="false" ht="12.8" hidden="false" customHeight="true" outlineLevel="0" collapsed="false"/>
    <row r="64314" customFormat="false" ht="12.8" hidden="false" customHeight="true" outlineLevel="0" collapsed="false"/>
    <row r="64315" customFormat="false" ht="12.8" hidden="false" customHeight="true" outlineLevel="0" collapsed="false"/>
    <row r="64316" customFormat="false" ht="12.8" hidden="false" customHeight="true" outlineLevel="0" collapsed="false"/>
    <row r="64317" customFormat="false" ht="12.8" hidden="false" customHeight="true" outlineLevel="0" collapsed="false"/>
    <row r="64318" customFormat="false" ht="12.8" hidden="false" customHeight="true" outlineLevel="0" collapsed="false"/>
    <row r="64319" customFormat="false" ht="12.8" hidden="false" customHeight="true" outlineLevel="0" collapsed="false"/>
    <row r="64320" customFormat="false" ht="12.8" hidden="false" customHeight="true" outlineLevel="0" collapsed="false"/>
    <row r="64321" customFormat="false" ht="12.8" hidden="false" customHeight="true" outlineLevel="0" collapsed="false"/>
    <row r="64322" customFormat="false" ht="12.8" hidden="false" customHeight="true" outlineLevel="0" collapsed="false"/>
    <row r="64323" customFormat="false" ht="12.8" hidden="false" customHeight="true" outlineLevel="0" collapsed="false"/>
    <row r="64324" customFormat="false" ht="12.8" hidden="false" customHeight="true" outlineLevel="0" collapsed="false"/>
    <row r="64325" customFormat="false" ht="12.8" hidden="false" customHeight="true" outlineLevel="0" collapsed="false"/>
    <row r="64326" customFormat="false" ht="12.8" hidden="false" customHeight="true" outlineLevel="0" collapsed="false"/>
    <row r="64327" customFormat="false" ht="12.8" hidden="false" customHeight="true" outlineLevel="0" collapsed="false"/>
    <row r="64328" customFormat="false" ht="12.8" hidden="false" customHeight="true" outlineLevel="0" collapsed="false"/>
    <row r="64329" customFormat="false" ht="12.8" hidden="false" customHeight="true" outlineLevel="0" collapsed="false"/>
    <row r="64330" customFormat="false" ht="12.8" hidden="false" customHeight="true" outlineLevel="0" collapsed="false"/>
    <row r="64331" customFormat="false" ht="12.8" hidden="false" customHeight="true" outlineLevel="0" collapsed="false"/>
    <row r="64332" customFormat="false" ht="12.8" hidden="false" customHeight="true" outlineLevel="0" collapsed="false"/>
    <row r="64333" customFormat="false" ht="12.8" hidden="false" customHeight="true" outlineLevel="0" collapsed="false"/>
    <row r="64334" customFormat="false" ht="12.8" hidden="false" customHeight="true" outlineLevel="0" collapsed="false"/>
    <row r="64335" customFormat="false" ht="12.8" hidden="false" customHeight="true" outlineLevel="0" collapsed="false"/>
    <row r="64336" customFormat="false" ht="12.8" hidden="false" customHeight="true" outlineLevel="0" collapsed="false"/>
    <row r="64337" customFormat="false" ht="12.8" hidden="false" customHeight="true" outlineLevel="0" collapsed="false"/>
    <row r="64338" customFormat="false" ht="12.8" hidden="false" customHeight="true" outlineLevel="0" collapsed="false"/>
    <row r="64339" customFormat="false" ht="12.8" hidden="false" customHeight="true" outlineLevel="0" collapsed="false"/>
    <row r="64340" customFormat="false" ht="12.8" hidden="false" customHeight="true" outlineLevel="0" collapsed="false"/>
    <row r="64341" customFormat="false" ht="12.8" hidden="false" customHeight="true" outlineLevel="0" collapsed="false"/>
    <row r="64342" customFormat="false" ht="12.8" hidden="false" customHeight="true" outlineLevel="0" collapsed="false"/>
    <row r="64343" customFormat="false" ht="12.8" hidden="false" customHeight="true" outlineLevel="0" collapsed="false"/>
    <row r="64344" customFormat="false" ht="12.8" hidden="false" customHeight="true" outlineLevel="0" collapsed="false"/>
    <row r="64345" customFormat="false" ht="12.8" hidden="false" customHeight="true" outlineLevel="0" collapsed="false"/>
    <row r="64346" customFormat="false" ht="12.8" hidden="false" customHeight="true" outlineLevel="0" collapsed="false"/>
    <row r="64347" customFormat="false" ht="12.8" hidden="false" customHeight="true" outlineLevel="0" collapsed="false"/>
    <row r="64348" customFormat="false" ht="12.8" hidden="false" customHeight="true" outlineLevel="0" collapsed="false"/>
    <row r="64349" customFormat="false" ht="12.8" hidden="false" customHeight="true" outlineLevel="0" collapsed="false"/>
    <row r="64350" customFormat="false" ht="12.8" hidden="false" customHeight="true" outlineLevel="0" collapsed="false"/>
    <row r="64351" customFormat="false" ht="12.8" hidden="false" customHeight="true" outlineLevel="0" collapsed="false"/>
    <row r="64352" customFormat="false" ht="12.8" hidden="false" customHeight="true" outlineLevel="0" collapsed="false"/>
    <row r="64353" customFormat="false" ht="12.8" hidden="false" customHeight="true" outlineLevel="0" collapsed="false"/>
    <row r="64354" customFormat="false" ht="12.8" hidden="false" customHeight="true" outlineLevel="0" collapsed="false"/>
    <row r="64355" customFormat="false" ht="12.8" hidden="false" customHeight="true" outlineLevel="0" collapsed="false"/>
    <row r="64356" customFormat="false" ht="12.8" hidden="false" customHeight="true" outlineLevel="0" collapsed="false"/>
    <row r="64357" customFormat="false" ht="12.8" hidden="false" customHeight="true" outlineLevel="0" collapsed="false"/>
    <row r="64358" customFormat="false" ht="12.8" hidden="false" customHeight="true" outlineLevel="0" collapsed="false"/>
    <row r="64359" customFormat="false" ht="12.8" hidden="false" customHeight="true" outlineLevel="0" collapsed="false"/>
    <row r="64360" customFormat="false" ht="12.8" hidden="false" customHeight="true" outlineLevel="0" collapsed="false"/>
    <row r="64361" customFormat="false" ht="12.8" hidden="false" customHeight="true" outlineLevel="0" collapsed="false"/>
    <row r="64362" customFormat="false" ht="12.8" hidden="false" customHeight="true" outlineLevel="0" collapsed="false"/>
    <row r="64363" customFormat="false" ht="12.8" hidden="false" customHeight="true" outlineLevel="0" collapsed="false"/>
    <row r="64364" customFormat="false" ht="12.8" hidden="false" customHeight="true" outlineLevel="0" collapsed="false"/>
    <row r="64365" customFormat="false" ht="12.8" hidden="false" customHeight="true" outlineLevel="0" collapsed="false"/>
    <row r="64366" customFormat="false" ht="12.8" hidden="false" customHeight="true" outlineLevel="0" collapsed="false"/>
    <row r="64367" customFormat="false" ht="12.8" hidden="false" customHeight="true" outlineLevel="0" collapsed="false"/>
    <row r="64368" customFormat="false" ht="12.8" hidden="false" customHeight="true" outlineLevel="0" collapsed="false"/>
    <row r="64369" customFormat="false" ht="12.8" hidden="false" customHeight="true" outlineLevel="0" collapsed="false"/>
    <row r="64370" customFormat="false" ht="12.8" hidden="false" customHeight="true" outlineLevel="0" collapsed="false"/>
    <row r="64371" customFormat="false" ht="12.8" hidden="false" customHeight="true" outlineLevel="0" collapsed="false"/>
    <row r="64372" customFormat="false" ht="12.8" hidden="false" customHeight="true" outlineLevel="0" collapsed="false"/>
    <row r="64373" customFormat="false" ht="12.8" hidden="false" customHeight="true" outlineLevel="0" collapsed="false"/>
    <row r="64374" customFormat="false" ht="12.8" hidden="false" customHeight="true" outlineLevel="0" collapsed="false"/>
    <row r="64375" customFormat="false" ht="12.8" hidden="false" customHeight="true" outlineLevel="0" collapsed="false"/>
    <row r="64376" customFormat="false" ht="12.8" hidden="false" customHeight="true" outlineLevel="0" collapsed="false"/>
    <row r="64377" customFormat="false" ht="12.8" hidden="false" customHeight="true" outlineLevel="0" collapsed="false"/>
    <row r="64378" customFormat="false" ht="12.8" hidden="false" customHeight="true" outlineLevel="0" collapsed="false"/>
    <row r="64379" customFormat="false" ht="12.8" hidden="false" customHeight="true" outlineLevel="0" collapsed="false"/>
    <row r="64380" customFormat="false" ht="12.8" hidden="false" customHeight="true" outlineLevel="0" collapsed="false"/>
    <row r="64381" customFormat="false" ht="12.8" hidden="false" customHeight="true" outlineLevel="0" collapsed="false"/>
    <row r="64382" customFormat="false" ht="12.8" hidden="false" customHeight="true" outlineLevel="0" collapsed="false"/>
    <row r="64383" customFormat="false" ht="12.8" hidden="false" customHeight="true" outlineLevel="0" collapsed="false"/>
    <row r="64384" customFormat="false" ht="12.8" hidden="false" customHeight="true" outlineLevel="0" collapsed="false"/>
    <row r="64385" customFormat="false" ht="12.8" hidden="false" customHeight="true" outlineLevel="0" collapsed="false"/>
    <row r="64386" customFormat="false" ht="12.8" hidden="false" customHeight="true" outlineLevel="0" collapsed="false"/>
    <row r="64387" customFormat="false" ht="12.8" hidden="false" customHeight="true" outlineLevel="0" collapsed="false"/>
    <row r="64388" customFormat="false" ht="12.8" hidden="false" customHeight="true" outlineLevel="0" collapsed="false"/>
    <row r="64389" customFormat="false" ht="12.8" hidden="false" customHeight="true" outlineLevel="0" collapsed="false"/>
    <row r="64390" customFormat="false" ht="12.8" hidden="false" customHeight="true" outlineLevel="0" collapsed="false"/>
    <row r="64391" customFormat="false" ht="12.8" hidden="false" customHeight="true" outlineLevel="0" collapsed="false"/>
    <row r="64392" customFormat="false" ht="12.8" hidden="false" customHeight="true" outlineLevel="0" collapsed="false"/>
    <row r="64393" customFormat="false" ht="12.8" hidden="false" customHeight="true" outlineLevel="0" collapsed="false"/>
    <row r="64394" customFormat="false" ht="12.8" hidden="false" customHeight="true" outlineLevel="0" collapsed="false"/>
    <row r="64395" customFormat="false" ht="12.8" hidden="false" customHeight="true" outlineLevel="0" collapsed="false"/>
    <row r="64396" customFormat="false" ht="12.8" hidden="false" customHeight="true" outlineLevel="0" collapsed="false"/>
    <row r="64397" customFormat="false" ht="12.8" hidden="false" customHeight="true" outlineLevel="0" collapsed="false"/>
    <row r="64398" customFormat="false" ht="12.8" hidden="false" customHeight="true" outlineLevel="0" collapsed="false"/>
    <row r="64399" customFormat="false" ht="12.8" hidden="false" customHeight="true" outlineLevel="0" collapsed="false"/>
    <row r="64400" customFormat="false" ht="12.8" hidden="false" customHeight="true" outlineLevel="0" collapsed="false"/>
    <row r="64401" customFormat="false" ht="12.8" hidden="false" customHeight="true" outlineLevel="0" collapsed="false"/>
    <row r="64402" customFormat="false" ht="12.8" hidden="false" customHeight="true" outlineLevel="0" collapsed="false"/>
    <row r="64403" customFormat="false" ht="12.8" hidden="false" customHeight="true" outlineLevel="0" collapsed="false"/>
    <row r="64404" customFormat="false" ht="12.8" hidden="false" customHeight="true" outlineLevel="0" collapsed="false"/>
    <row r="64405" customFormat="false" ht="12.8" hidden="false" customHeight="true" outlineLevel="0" collapsed="false"/>
    <row r="64406" customFormat="false" ht="12.8" hidden="false" customHeight="true" outlineLevel="0" collapsed="false"/>
    <row r="64407" customFormat="false" ht="12.8" hidden="false" customHeight="true" outlineLevel="0" collapsed="false"/>
    <row r="64408" customFormat="false" ht="12.8" hidden="false" customHeight="true" outlineLevel="0" collapsed="false"/>
    <row r="64409" customFormat="false" ht="12.8" hidden="false" customHeight="true" outlineLevel="0" collapsed="false"/>
    <row r="64410" customFormat="false" ht="12.8" hidden="false" customHeight="true" outlineLevel="0" collapsed="false"/>
    <row r="64411" customFormat="false" ht="12.8" hidden="false" customHeight="true" outlineLevel="0" collapsed="false"/>
    <row r="64412" customFormat="false" ht="12.8" hidden="false" customHeight="true" outlineLevel="0" collapsed="false"/>
    <row r="64413" customFormat="false" ht="12.8" hidden="false" customHeight="true" outlineLevel="0" collapsed="false"/>
    <row r="64414" customFormat="false" ht="12.8" hidden="false" customHeight="true" outlineLevel="0" collapsed="false"/>
    <row r="64415" customFormat="false" ht="12.8" hidden="false" customHeight="true" outlineLevel="0" collapsed="false"/>
    <row r="64416" customFormat="false" ht="12.8" hidden="false" customHeight="true" outlineLevel="0" collapsed="false"/>
    <row r="64417" customFormat="false" ht="12.8" hidden="false" customHeight="true" outlineLevel="0" collapsed="false"/>
    <row r="64418" customFormat="false" ht="12.8" hidden="false" customHeight="true" outlineLevel="0" collapsed="false"/>
    <row r="64419" customFormat="false" ht="12.8" hidden="false" customHeight="true" outlineLevel="0" collapsed="false"/>
    <row r="64420" customFormat="false" ht="12.8" hidden="false" customHeight="true" outlineLevel="0" collapsed="false"/>
    <row r="64421" customFormat="false" ht="12.8" hidden="false" customHeight="true" outlineLevel="0" collapsed="false"/>
    <row r="64422" customFormat="false" ht="12.8" hidden="false" customHeight="true" outlineLevel="0" collapsed="false"/>
    <row r="64423" customFormat="false" ht="12.8" hidden="false" customHeight="true" outlineLevel="0" collapsed="false"/>
    <row r="64424" customFormat="false" ht="12.8" hidden="false" customHeight="true" outlineLevel="0" collapsed="false"/>
    <row r="64425" customFormat="false" ht="12.8" hidden="false" customHeight="true" outlineLevel="0" collapsed="false"/>
    <row r="64426" customFormat="false" ht="12.8" hidden="false" customHeight="true" outlineLevel="0" collapsed="false"/>
    <row r="64427" customFormat="false" ht="12.8" hidden="false" customHeight="true" outlineLevel="0" collapsed="false"/>
    <row r="64428" customFormat="false" ht="12.8" hidden="false" customHeight="true" outlineLevel="0" collapsed="false"/>
    <row r="64429" customFormat="false" ht="12.8" hidden="false" customHeight="true" outlineLevel="0" collapsed="false"/>
    <row r="64430" customFormat="false" ht="12.8" hidden="false" customHeight="true" outlineLevel="0" collapsed="false"/>
    <row r="64431" customFormat="false" ht="12.8" hidden="false" customHeight="true" outlineLevel="0" collapsed="false"/>
    <row r="64432" customFormat="false" ht="12.8" hidden="false" customHeight="true" outlineLevel="0" collapsed="false"/>
    <row r="64433" customFormat="false" ht="12.8" hidden="false" customHeight="true" outlineLevel="0" collapsed="false"/>
    <row r="64434" customFormat="false" ht="12.8" hidden="false" customHeight="true" outlineLevel="0" collapsed="false"/>
    <row r="64435" customFormat="false" ht="12.8" hidden="false" customHeight="true" outlineLevel="0" collapsed="false"/>
    <row r="64436" customFormat="false" ht="12.8" hidden="false" customHeight="true" outlineLevel="0" collapsed="false"/>
    <row r="64437" customFormat="false" ht="12.8" hidden="false" customHeight="true" outlineLevel="0" collapsed="false"/>
    <row r="64438" customFormat="false" ht="12.8" hidden="false" customHeight="true" outlineLevel="0" collapsed="false"/>
    <row r="64439" customFormat="false" ht="12.8" hidden="false" customHeight="true" outlineLevel="0" collapsed="false"/>
    <row r="64440" customFormat="false" ht="12.8" hidden="false" customHeight="true" outlineLevel="0" collapsed="false"/>
    <row r="64441" customFormat="false" ht="12.8" hidden="false" customHeight="true" outlineLevel="0" collapsed="false"/>
    <row r="64442" customFormat="false" ht="12.8" hidden="false" customHeight="true" outlineLevel="0" collapsed="false"/>
    <row r="64443" customFormat="false" ht="12.8" hidden="false" customHeight="true" outlineLevel="0" collapsed="false"/>
    <row r="64444" customFormat="false" ht="12.8" hidden="false" customHeight="true" outlineLevel="0" collapsed="false"/>
    <row r="64445" customFormat="false" ht="12.8" hidden="false" customHeight="true" outlineLevel="0" collapsed="false"/>
    <row r="64446" customFormat="false" ht="12.8" hidden="false" customHeight="true" outlineLevel="0" collapsed="false"/>
    <row r="64447" customFormat="false" ht="12.8" hidden="false" customHeight="true" outlineLevel="0" collapsed="false"/>
    <row r="64448" customFormat="false" ht="12.8" hidden="false" customHeight="true" outlineLevel="0" collapsed="false"/>
    <row r="64449" customFormat="false" ht="12.8" hidden="false" customHeight="true" outlineLevel="0" collapsed="false"/>
    <row r="64450" customFormat="false" ht="12.8" hidden="false" customHeight="true" outlineLevel="0" collapsed="false"/>
    <row r="64451" customFormat="false" ht="12.8" hidden="false" customHeight="true" outlineLevel="0" collapsed="false"/>
    <row r="64452" customFormat="false" ht="12.8" hidden="false" customHeight="true" outlineLevel="0" collapsed="false"/>
    <row r="64453" customFormat="false" ht="12.8" hidden="false" customHeight="true" outlineLevel="0" collapsed="false"/>
    <row r="64454" customFormat="false" ht="12.8" hidden="false" customHeight="true" outlineLevel="0" collapsed="false"/>
    <row r="64455" customFormat="false" ht="12.8" hidden="false" customHeight="true" outlineLevel="0" collapsed="false"/>
    <row r="64456" customFormat="false" ht="12.8" hidden="false" customHeight="true" outlineLevel="0" collapsed="false"/>
    <row r="64457" customFormat="false" ht="12.8" hidden="false" customHeight="true" outlineLevel="0" collapsed="false"/>
    <row r="64458" customFormat="false" ht="12.8" hidden="false" customHeight="true" outlineLevel="0" collapsed="false"/>
    <row r="64459" customFormat="false" ht="12.8" hidden="false" customHeight="true" outlineLevel="0" collapsed="false"/>
    <row r="64460" customFormat="false" ht="12.8" hidden="false" customHeight="true" outlineLevel="0" collapsed="false"/>
    <row r="64461" customFormat="false" ht="12.8" hidden="false" customHeight="true" outlineLevel="0" collapsed="false"/>
    <row r="64462" customFormat="false" ht="12.8" hidden="false" customHeight="true" outlineLevel="0" collapsed="false"/>
    <row r="64463" customFormat="false" ht="12.8" hidden="false" customHeight="true" outlineLevel="0" collapsed="false"/>
    <row r="64464" customFormat="false" ht="12.8" hidden="false" customHeight="true" outlineLevel="0" collapsed="false"/>
    <row r="64465" customFormat="false" ht="12.8" hidden="false" customHeight="true" outlineLevel="0" collapsed="false"/>
    <row r="64466" customFormat="false" ht="12.8" hidden="false" customHeight="true" outlineLevel="0" collapsed="false"/>
    <row r="64467" customFormat="false" ht="12.8" hidden="false" customHeight="true" outlineLevel="0" collapsed="false"/>
    <row r="64468" customFormat="false" ht="12.8" hidden="false" customHeight="true" outlineLevel="0" collapsed="false"/>
    <row r="64469" customFormat="false" ht="12.8" hidden="false" customHeight="true" outlineLevel="0" collapsed="false"/>
    <row r="64470" customFormat="false" ht="12.8" hidden="false" customHeight="true" outlineLevel="0" collapsed="false"/>
    <row r="64471" customFormat="false" ht="12.8" hidden="false" customHeight="true" outlineLevel="0" collapsed="false"/>
    <row r="64472" customFormat="false" ht="12.8" hidden="false" customHeight="true" outlineLevel="0" collapsed="false"/>
    <row r="64473" customFormat="false" ht="12.8" hidden="false" customHeight="true" outlineLevel="0" collapsed="false"/>
    <row r="64474" customFormat="false" ht="12.8" hidden="false" customHeight="true" outlineLevel="0" collapsed="false"/>
    <row r="64475" customFormat="false" ht="12.8" hidden="false" customHeight="true" outlineLevel="0" collapsed="false"/>
    <row r="64476" customFormat="false" ht="12.8" hidden="false" customHeight="true" outlineLevel="0" collapsed="false"/>
    <row r="64477" customFormat="false" ht="12.8" hidden="false" customHeight="true" outlineLevel="0" collapsed="false"/>
    <row r="64478" customFormat="false" ht="12.8" hidden="false" customHeight="true" outlineLevel="0" collapsed="false"/>
    <row r="64479" customFormat="false" ht="12.8" hidden="false" customHeight="true" outlineLevel="0" collapsed="false"/>
    <row r="64480" customFormat="false" ht="12.8" hidden="false" customHeight="true" outlineLevel="0" collapsed="false"/>
    <row r="64481" customFormat="false" ht="12.8" hidden="false" customHeight="true" outlineLevel="0" collapsed="false"/>
    <row r="64482" customFormat="false" ht="12.8" hidden="false" customHeight="true" outlineLevel="0" collapsed="false"/>
    <row r="64483" customFormat="false" ht="12.8" hidden="false" customHeight="true" outlineLevel="0" collapsed="false"/>
    <row r="64484" customFormat="false" ht="12.8" hidden="false" customHeight="true" outlineLevel="0" collapsed="false"/>
    <row r="64485" customFormat="false" ht="12.8" hidden="false" customHeight="true" outlineLevel="0" collapsed="false"/>
    <row r="64486" customFormat="false" ht="12.8" hidden="false" customHeight="true" outlineLevel="0" collapsed="false"/>
    <row r="64487" customFormat="false" ht="12.8" hidden="false" customHeight="true" outlineLevel="0" collapsed="false"/>
    <row r="64488" customFormat="false" ht="12.8" hidden="false" customHeight="true" outlineLevel="0" collapsed="false"/>
    <row r="64489" customFormat="false" ht="12.8" hidden="false" customHeight="true" outlineLevel="0" collapsed="false"/>
    <row r="64490" customFormat="false" ht="12.8" hidden="false" customHeight="true" outlineLevel="0" collapsed="false"/>
    <row r="64491" customFormat="false" ht="12.8" hidden="false" customHeight="true" outlineLevel="0" collapsed="false"/>
    <row r="64492" customFormat="false" ht="12.8" hidden="false" customHeight="true" outlineLevel="0" collapsed="false"/>
    <row r="64493" customFormat="false" ht="12.8" hidden="false" customHeight="true" outlineLevel="0" collapsed="false"/>
    <row r="64494" customFormat="false" ht="12.8" hidden="false" customHeight="true" outlineLevel="0" collapsed="false"/>
    <row r="64495" customFormat="false" ht="12.8" hidden="false" customHeight="true" outlineLevel="0" collapsed="false"/>
    <row r="64496" customFormat="false" ht="12.8" hidden="false" customHeight="true" outlineLevel="0" collapsed="false"/>
    <row r="64497" customFormat="false" ht="12.8" hidden="false" customHeight="true" outlineLevel="0" collapsed="false"/>
    <row r="64498" customFormat="false" ht="12.8" hidden="false" customHeight="true" outlineLevel="0" collapsed="false"/>
    <row r="64499" customFormat="false" ht="12.8" hidden="false" customHeight="true" outlineLevel="0" collapsed="false"/>
    <row r="64500" customFormat="false" ht="12.8" hidden="false" customHeight="true" outlineLevel="0" collapsed="false"/>
    <row r="64501" customFormat="false" ht="12.8" hidden="false" customHeight="true" outlineLevel="0" collapsed="false"/>
    <row r="64502" customFormat="false" ht="12.8" hidden="false" customHeight="true" outlineLevel="0" collapsed="false"/>
    <row r="64503" customFormat="false" ht="12.8" hidden="false" customHeight="true" outlineLevel="0" collapsed="false"/>
    <row r="64504" customFormat="false" ht="12.8" hidden="false" customHeight="true" outlineLevel="0" collapsed="false"/>
    <row r="64505" customFormat="false" ht="12.8" hidden="false" customHeight="true" outlineLevel="0" collapsed="false"/>
    <row r="64506" customFormat="false" ht="12.8" hidden="false" customHeight="true" outlineLevel="0" collapsed="false"/>
    <row r="64507" customFormat="false" ht="12.8" hidden="false" customHeight="true" outlineLevel="0" collapsed="false"/>
    <row r="64508" customFormat="false" ht="12.8" hidden="false" customHeight="true" outlineLevel="0" collapsed="false"/>
    <row r="64509" customFormat="false" ht="12.8" hidden="false" customHeight="true" outlineLevel="0" collapsed="false"/>
    <row r="64510" customFormat="false" ht="12.8" hidden="false" customHeight="true" outlineLevel="0" collapsed="false"/>
    <row r="64511" customFormat="false" ht="12.8" hidden="false" customHeight="true" outlineLevel="0" collapsed="false"/>
    <row r="64512" customFormat="false" ht="12.8" hidden="false" customHeight="true" outlineLevel="0" collapsed="false"/>
    <row r="64513" customFormat="false" ht="12.8" hidden="false" customHeight="true" outlineLevel="0" collapsed="false"/>
    <row r="64514" customFormat="false" ht="12.8" hidden="false" customHeight="true" outlineLevel="0" collapsed="false"/>
    <row r="64515" customFormat="false" ht="12.8" hidden="false" customHeight="true" outlineLevel="0" collapsed="false"/>
    <row r="64516" customFormat="false" ht="12.8" hidden="false" customHeight="true" outlineLevel="0" collapsed="false"/>
    <row r="64517" customFormat="false" ht="12.8" hidden="false" customHeight="true" outlineLevel="0" collapsed="false"/>
    <row r="64518" customFormat="false" ht="12.8" hidden="false" customHeight="true" outlineLevel="0" collapsed="false"/>
    <row r="64519" customFormat="false" ht="12.8" hidden="false" customHeight="true" outlineLevel="0" collapsed="false"/>
    <row r="64520" customFormat="false" ht="12.8" hidden="false" customHeight="true" outlineLevel="0" collapsed="false"/>
    <row r="64521" customFormat="false" ht="12.8" hidden="false" customHeight="true" outlineLevel="0" collapsed="false"/>
    <row r="64522" customFormat="false" ht="12.8" hidden="false" customHeight="true" outlineLevel="0" collapsed="false"/>
    <row r="64523" customFormat="false" ht="12.8" hidden="false" customHeight="true" outlineLevel="0" collapsed="false"/>
    <row r="64524" customFormat="false" ht="12.8" hidden="false" customHeight="true" outlineLevel="0" collapsed="false"/>
    <row r="64525" customFormat="false" ht="12.8" hidden="false" customHeight="true" outlineLevel="0" collapsed="false"/>
    <row r="64526" customFormat="false" ht="12.8" hidden="false" customHeight="true" outlineLevel="0" collapsed="false"/>
    <row r="64527" customFormat="false" ht="12.8" hidden="false" customHeight="true" outlineLevel="0" collapsed="false"/>
    <row r="64528" customFormat="false" ht="12.8" hidden="false" customHeight="true" outlineLevel="0" collapsed="false"/>
    <row r="64529" customFormat="false" ht="12.8" hidden="false" customHeight="true" outlineLevel="0" collapsed="false"/>
    <row r="64530" customFormat="false" ht="12.8" hidden="false" customHeight="true" outlineLevel="0" collapsed="false"/>
    <row r="64531" customFormat="false" ht="12.8" hidden="false" customHeight="true" outlineLevel="0" collapsed="false"/>
    <row r="64532" customFormat="false" ht="12.8" hidden="false" customHeight="true" outlineLevel="0" collapsed="false"/>
    <row r="64533" customFormat="false" ht="12.8" hidden="false" customHeight="true" outlineLevel="0" collapsed="false"/>
    <row r="64534" customFormat="false" ht="12.8" hidden="false" customHeight="true" outlineLevel="0" collapsed="false"/>
    <row r="64535" customFormat="false" ht="12.8" hidden="false" customHeight="true" outlineLevel="0" collapsed="false"/>
    <row r="64536" customFormat="false" ht="12.8" hidden="false" customHeight="true" outlineLevel="0" collapsed="false"/>
    <row r="64537" customFormat="false" ht="12.8" hidden="false" customHeight="true" outlineLevel="0" collapsed="false"/>
    <row r="64538" customFormat="false" ht="12.8" hidden="false" customHeight="true" outlineLevel="0" collapsed="false"/>
    <row r="64539" customFormat="false" ht="12.8" hidden="false" customHeight="true" outlineLevel="0" collapsed="false"/>
    <row r="64540" customFormat="false" ht="12.8" hidden="false" customHeight="true" outlineLevel="0" collapsed="false"/>
    <row r="64541" customFormat="false" ht="12.8" hidden="false" customHeight="true" outlineLevel="0" collapsed="false"/>
    <row r="64542" customFormat="false" ht="12.8" hidden="false" customHeight="true" outlineLevel="0" collapsed="false"/>
    <row r="64543" customFormat="false" ht="12.8" hidden="false" customHeight="true" outlineLevel="0" collapsed="false"/>
    <row r="64544" customFormat="false" ht="12.8" hidden="false" customHeight="true" outlineLevel="0" collapsed="false"/>
    <row r="64545" customFormat="false" ht="12.8" hidden="false" customHeight="true" outlineLevel="0" collapsed="false"/>
    <row r="64546" customFormat="false" ht="12.8" hidden="false" customHeight="true" outlineLevel="0" collapsed="false"/>
    <row r="64547" customFormat="false" ht="12.8" hidden="false" customHeight="true" outlineLevel="0" collapsed="false"/>
    <row r="64548" customFormat="false" ht="12.8" hidden="false" customHeight="true" outlineLevel="0" collapsed="false"/>
    <row r="64549" customFormat="false" ht="12.8" hidden="false" customHeight="true" outlineLevel="0" collapsed="false"/>
    <row r="64550" customFormat="false" ht="12.8" hidden="false" customHeight="true" outlineLevel="0" collapsed="false"/>
    <row r="64551" customFormat="false" ht="12.8" hidden="false" customHeight="true" outlineLevel="0" collapsed="false"/>
    <row r="64552" customFormat="false" ht="12.8" hidden="false" customHeight="true" outlineLevel="0" collapsed="false"/>
    <row r="64553" customFormat="false" ht="12.8" hidden="false" customHeight="true" outlineLevel="0" collapsed="false"/>
    <row r="64554" customFormat="false" ht="12.8" hidden="false" customHeight="true" outlineLevel="0" collapsed="false"/>
    <row r="64555" customFormat="false" ht="12.8" hidden="false" customHeight="true" outlineLevel="0" collapsed="false"/>
    <row r="64556" customFormat="false" ht="12.8" hidden="false" customHeight="true" outlineLevel="0" collapsed="false"/>
    <row r="64557" customFormat="false" ht="12.8" hidden="false" customHeight="true" outlineLevel="0" collapsed="false"/>
    <row r="64558" customFormat="false" ht="12.8" hidden="false" customHeight="true" outlineLevel="0" collapsed="false"/>
    <row r="64559" customFormat="false" ht="12.8" hidden="false" customHeight="true" outlineLevel="0" collapsed="false"/>
    <row r="64560" customFormat="false" ht="12.8" hidden="false" customHeight="true" outlineLevel="0" collapsed="false"/>
    <row r="64561" customFormat="false" ht="12.8" hidden="false" customHeight="true" outlineLevel="0" collapsed="false"/>
    <row r="64562" customFormat="false" ht="12.8" hidden="false" customHeight="true" outlineLevel="0" collapsed="false"/>
    <row r="64563" customFormat="false" ht="12.8" hidden="false" customHeight="true" outlineLevel="0" collapsed="false"/>
    <row r="64564" customFormat="false" ht="12.8" hidden="false" customHeight="true" outlineLevel="0" collapsed="false"/>
    <row r="64565" customFormat="false" ht="12.8" hidden="false" customHeight="true" outlineLevel="0" collapsed="false"/>
    <row r="64566" customFormat="false" ht="12.8" hidden="false" customHeight="true" outlineLevel="0" collapsed="false"/>
    <row r="64567" customFormat="false" ht="12.8" hidden="false" customHeight="true" outlineLevel="0" collapsed="false"/>
    <row r="64568" customFormat="false" ht="12.8" hidden="false" customHeight="true" outlineLevel="0" collapsed="false"/>
    <row r="64569" customFormat="false" ht="12.8" hidden="false" customHeight="true" outlineLevel="0" collapsed="false"/>
    <row r="64570" customFormat="false" ht="12.8" hidden="false" customHeight="true" outlineLevel="0" collapsed="false"/>
    <row r="64571" customFormat="false" ht="12.8" hidden="false" customHeight="true" outlineLevel="0" collapsed="false"/>
    <row r="64572" customFormat="false" ht="12.8" hidden="false" customHeight="true" outlineLevel="0" collapsed="false"/>
    <row r="64573" customFormat="false" ht="12.8" hidden="false" customHeight="true" outlineLevel="0" collapsed="false"/>
    <row r="64574" customFormat="false" ht="12.8" hidden="false" customHeight="true" outlineLevel="0" collapsed="false"/>
    <row r="64575" customFormat="false" ht="12.8" hidden="false" customHeight="true" outlineLevel="0" collapsed="false"/>
    <row r="64576" customFormat="false" ht="12.8" hidden="false" customHeight="true" outlineLevel="0" collapsed="false"/>
    <row r="64577" customFormat="false" ht="12.8" hidden="false" customHeight="true" outlineLevel="0" collapsed="false"/>
    <row r="64578" customFormat="false" ht="12.8" hidden="false" customHeight="true" outlineLevel="0" collapsed="false"/>
    <row r="64579" customFormat="false" ht="12.8" hidden="false" customHeight="true" outlineLevel="0" collapsed="false"/>
    <row r="64580" customFormat="false" ht="12.8" hidden="false" customHeight="true" outlineLevel="0" collapsed="false"/>
    <row r="64581" customFormat="false" ht="12.8" hidden="false" customHeight="true" outlineLevel="0" collapsed="false"/>
    <row r="64582" customFormat="false" ht="12.8" hidden="false" customHeight="true" outlineLevel="0" collapsed="false"/>
    <row r="64583" customFormat="false" ht="12.8" hidden="false" customHeight="true" outlineLevel="0" collapsed="false"/>
    <row r="64584" customFormat="false" ht="12.8" hidden="false" customHeight="true" outlineLevel="0" collapsed="false"/>
    <row r="64585" customFormat="false" ht="12.8" hidden="false" customHeight="true" outlineLevel="0" collapsed="false"/>
    <row r="64586" customFormat="false" ht="12.8" hidden="false" customHeight="true" outlineLevel="0" collapsed="false"/>
    <row r="64587" customFormat="false" ht="12.8" hidden="false" customHeight="true" outlineLevel="0" collapsed="false"/>
    <row r="64588" customFormat="false" ht="12.8" hidden="false" customHeight="true" outlineLevel="0" collapsed="false"/>
    <row r="64589" customFormat="false" ht="12.8" hidden="false" customHeight="true" outlineLevel="0" collapsed="false"/>
    <row r="64590" customFormat="false" ht="12.8" hidden="false" customHeight="true" outlineLevel="0" collapsed="false"/>
    <row r="64591" customFormat="false" ht="12.8" hidden="false" customHeight="true" outlineLevel="0" collapsed="false"/>
    <row r="64592" customFormat="false" ht="12.8" hidden="false" customHeight="true" outlineLevel="0" collapsed="false"/>
    <row r="64593" customFormat="false" ht="12.8" hidden="false" customHeight="true" outlineLevel="0" collapsed="false"/>
    <row r="64594" customFormat="false" ht="12.8" hidden="false" customHeight="true" outlineLevel="0" collapsed="false"/>
    <row r="64595" customFormat="false" ht="12.8" hidden="false" customHeight="true" outlineLevel="0" collapsed="false"/>
    <row r="64596" customFormat="false" ht="12.8" hidden="false" customHeight="true" outlineLevel="0" collapsed="false"/>
    <row r="64597" customFormat="false" ht="12.8" hidden="false" customHeight="true" outlineLevel="0" collapsed="false"/>
    <row r="64598" customFormat="false" ht="12.8" hidden="false" customHeight="true" outlineLevel="0" collapsed="false"/>
    <row r="64599" customFormat="false" ht="12.8" hidden="false" customHeight="true" outlineLevel="0" collapsed="false"/>
    <row r="64600" customFormat="false" ht="12.8" hidden="false" customHeight="true" outlineLevel="0" collapsed="false"/>
    <row r="64601" customFormat="false" ht="12.8" hidden="false" customHeight="true" outlineLevel="0" collapsed="false"/>
    <row r="64602" customFormat="false" ht="12.8" hidden="false" customHeight="true" outlineLevel="0" collapsed="false"/>
    <row r="64603" customFormat="false" ht="12.8" hidden="false" customHeight="true" outlineLevel="0" collapsed="false"/>
    <row r="64604" customFormat="false" ht="12.8" hidden="false" customHeight="true" outlineLevel="0" collapsed="false"/>
    <row r="64605" customFormat="false" ht="12.8" hidden="false" customHeight="true" outlineLevel="0" collapsed="false"/>
    <row r="64606" customFormat="false" ht="12.8" hidden="false" customHeight="true" outlineLevel="0" collapsed="false"/>
    <row r="64607" customFormat="false" ht="12.8" hidden="false" customHeight="true" outlineLevel="0" collapsed="false"/>
    <row r="64608" customFormat="false" ht="12.8" hidden="false" customHeight="true" outlineLevel="0" collapsed="false"/>
    <row r="64609" customFormat="false" ht="12.8" hidden="false" customHeight="true" outlineLevel="0" collapsed="false"/>
    <row r="64610" customFormat="false" ht="12.8" hidden="false" customHeight="true" outlineLevel="0" collapsed="false"/>
    <row r="64611" customFormat="false" ht="12.8" hidden="false" customHeight="true" outlineLevel="0" collapsed="false"/>
    <row r="64612" customFormat="false" ht="12.8" hidden="false" customHeight="true" outlineLevel="0" collapsed="false"/>
    <row r="64613" customFormat="false" ht="12.8" hidden="false" customHeight="true" outlineLevel="0" collapsed="false"/>
    <row r="64614" customFormat="false" ht="12.8" hidden="false" customHeight="true" outlineLevel="0" collapsed="false"/>
    <row r="64615" customFormat="false" ht="12.8" hidden="false" customHeight="true" outlineLevel="0" collapsed="false"/>
    <row r="64616" customFormat="false" ht="12.8" hidden="false" customHeight="true" outlineLevel="0" collapsed="false"/>
    <row r="64617" customFormat="false" ht="12.8" hidden="false" customHeight="true" outlineLevel="0" collapsed="false"/>
    <row r="64618" customFormat="false" ht="12.8" hidden="false" customHeight="true" outlineLevel="0" collapsed="false"/>
    <row r="64619" customFormat="false" ht="12.8" hidden="false" customHeight="true" outlineLevel="0" collapsed="false"/>
    <row r="64620" customFormat="false" ht="12.8" hidden="false" customHeight="true" outlineLevel="0" collapsed="false"/>
    <row r="64621" customFormat="false" ht="12.8" hidden="false" customHeight="true" outlineLevel="0" collapsed="false"/>
    <row r="64622" customFormat="false" ht="12.8" hidden="false" customHeight="true" outlineLevel="0" collapsed="false"/>
    <row r="64623" customFormat="false" ht="12.8" hidden="false" customHeight="true" outlineLevel="0" collapsed="false"/>
    <row r="64624" customFormat="false" ht="12.8" hidden="false" customHeight="true" outlineLevel="0" collapsed="false"/>
    <row r="64625" customFormat="false" ht="12.8" hidden="false" customHeight="true" outlineLevel="0" collapsed="false"/>
    <row r="64626" customFormat="false" ht="12.8" hidden="false" customHeight="true" outlineLevel="0" collapsed="false"/>
    <row r="64627" customFormat="false" ht="12.8" hidden="false" customHeight="true" outlineLevel="0" collapsed="false"/>
    <row r="64628" customFormat="false" ht="12.8" hidden="false" customHeight="true" outlineLevel="0" collapsed="false"/>
    <row r="64629" customFormat="false" ht="12.8" hidden="false" customHeight="true" outlineLevel="0" collapsed="false"/>
    <row r="64630" customFormat="false" ht="12.8" hidden="false" customHeight="true" outlineLevel="0" collapsed="false"/>
    <row r="64631" customFormat="false" ht="12.8" hidden="false" customHeight="true" outlineLevel="0" collapsed="false"/>
    <row r="64632" customFormat="false" ht="12.8" hidden="false" customHeight="true" outlineLevel="0" collapsed="false"/>
    <row r="64633" customFormat="false" ht="12.8" hidden="false" customHeight="true" outlineLevel="0" collapsed="false"/>
    <row r="64634" customFormat="false" ht="12.8" hidden="false" customHeight="true" outlineLevel="0" collapsed="false"/>
    <row r="64635" customFormat="false" ht="12.8" hidden="false" customHeight="true" outlineLevel="0" collapsed="false"/>
    <row r="64636" customFormat="false" ht="12.8" hidden="false" customHeight="true" outlineLevel="0" collapsed="false"/>
    <row r="64637" customFormat="false" ht="12.8" hidden="false" customHeight="true" outlineLevel="0" collapsed="false"/>
    <row r="64638" customFormat="false" ht="12.8" hidden="false" customHeight="true" outlineLevel="0" collapsed="false"/>
    <row r="64639" customFormat="false" ht="12.8" hidden="false" customHeight="true" outlineLevel="0" collapsed="false"/>
    <row r="64640" customFormat="false" ht="12.8" hidden="false" customHeight="true" outlineLevel="0" collapsed="false"/>
    <row r="64641" customFormat="false" ht="12.8" hidden="false" customHeight="true" outlineLevel="0" collapsed="false"/>
    <row r="64642" customFormat="false" ht="12.8" hidden="false" customHeight="true" outlineLevel="0" collapsed="false"/>
    <row r="64643" customFormat="false" ht="12.8" hidden="false" customHeight="true" outlineLevel="0" collapsed="false"/>
    <row r="64644" customFormat="false" ht="12.8" hidden="false" customHeight="true" outlineLevel="0" collapsed="false"/>
    <row r="64645" customFormat="false" ht="12.8" hidden="false" customHeight="true" outlineLevel="0" collapsed="false"/>
    <row r="64646" customFormat="false" ht="12.8" hidden="false" customHeight="true" outlineLevel="0" collapsed="false"/>
    <row r="64647" customFormat="false" ht="12.8" hidden="false" customHeight="true" outlineLevel="0" collapsed="false"/>
    <row r="64648" customFormat="false" ht="12.8" hidden="false" customHeight="true" outlineLevel="0" collapsed="false"/>
    <row r="64649" customFormat="false" ht="12.8" hidden="false" customHeight="true" outlineLevel="0" collapsed="false"/>
    <row r="64650" customFormat="false" ht="12.8" hidden="false" customHeight="true" outlineLevel="0" collapsed="false"/>
    <row r="64651" customFormat="false" ht="12.8" hidden="false" customHeight="true" outlineLevel="0" collapsed="false"/>
    <row r="64652" customFormat="false" ht="12.8" hidden="false" customHeight="true" outlineLevel="0" collapsed="false"/>
    <row r="64653" customFormat="false" ht="12.8" hidden="false" customHeight="true" outlineLevel="0" collapsed="false"/>
    <row r="64654" customFormat="false" ht="12.8" hidden="false" customHeight="true" outlineLevel="0" collapsed="false"/>
    <row r="64655" customFormat="false" ht="12.8" hidden="false" customHeight="true" outlineLevel="0" collapsed="false"/>
    <row r="64656" customFormat="false" ht="12.8" hidden="false" customHeight="true" outlineLevel="0" collapsed="false"/>
    <row r="64657" customFormat="false" ht="12.8" hidden="false" customHeight="true" outlineLevel="0" collapsed="false"/>
    <row r="64658" customFormat="false" ht="12.8" hidden="false" customHeight="true" outlineLevel="0" collapsed="false"/>
    <row r="64659" customFormat="false" ht="12.8" hidden="false" customHeight="true" outlineLevel="0" collapsed="false"/>
    <row r="64660" customFormat="false" ht="12.8" hidden="false" customHeight="true" outlineLevel="0" collapsed="false"/>
    <row r="64661" customFormat="false" ht="12.8" hidden="false" customHeight="true" outlineLevel="0" collapsed="false"/>
    <row r="64662" customFormat="false" ht="12.8" hidden="false" customHeight="true" outlineLevel="0" collapsed="false"/>
    <row r="64663" customFormat="false" ht="12.8" hidden="false" customHeight="true" outlineLevel="0" collapsed="false"/>
    <row r="64664" customFormat="false" ht="12.8" hidden="false" customHeight="true" outlineLevel="0" collapsed="false"/>
    <row r="64665" customFormat="false" ht="12.8" hidden="false" customHeight="true" outlineLevel="0" collapsed="false"/>
    <row r="64666" customFormat="false" ht="12.8" hidden="false" customHeight="true" outlineLevel="0" collapsed="false"/>
    <row r="64667" customFormat="false" ht="12.8" hidden="false" customHeight="true" outlineLevel="0" collapsed="false"/>
    <row r="64668" customFormat="false" ht="12.8" hidden="false" customHeight="true" outlineLevel="0" collapsed="false"/>
    <row r="64669" customFormat="false" ht="12.8" hidden="false" customHeight="true" outlineLevel="0" collapsed="false"/>
    <row r="64670" customFormat="false" ht="12.8" hidden="false" customHeight="true" outlineLevel="0" collapsed="false"/>
    <row r="64671" customFormat="false" ht="12.8" hidden="false" customHeight="true" outlineLevel="0" collapsed="false"/>
    <row r="64672" customFormat="false" ht="12.8" hidden="false" customHeight="true" outlineLevel="0" collapsed="false"/>
    <row r="64673" customFormat="false" ht="12.8" hidden="false" customHeight="true" outlineLevel="0" collapsed="false"/>
    <row r="64674" customFormat="false" ht="12.8" hidden="false" customHeight="true" outlineLevel="0" collapsed="false"/>
    <row r="64675" customFormat="false" ht="12.8" hidden="false" customHeight="true" outlineLevel="0" collapsed="false"/>
    <row r="64676" customFormat="false" ht="12.8" hidden="false" customHeight="true" outlineLevel="0" collapsed="false"/>
    <row r="64677" customFormat="false" ht="12.8" hidden="false" customHeight="true" outlineLevel="0" collapsed="false"/>
    <row r="64678" customFormat="false" ht="12.8" hidden="false" customHeight="true" outlineLevel="0" collapsed="false"/>
    <row r="64679" customFormat="false" ht="12.8" hidden="false" customHeight="true" outlineLevel="0" collapsed="false"/>
    <row r="64680" customFormat="false" ht="12.8" hidden="false" customHeight="true" outlineLevel="0" collapsed="false"/>
    <row r="64681" customFormat="false" ht="12.8" hidden="false" customHeight="true" outlineLevel="0" collapsed="false"/>
    <row r="64682" customFormat="false" ht="12.8" hidden="false" customHeight="true" outlineLevel="0" collapsed="false"/>
    <row r="64683" customFormat="false" ht="12.8" hidden="false" customHeight="true" outlineLevel="0" collapsed="false"/>
    <row r="64684" customFormat="false" ht="12.8" hidden="false" customHeight="true" outlineLevel="0" collapsed="false"/>
    <row r="64685" customFormat="false" ht="12.8" hidden="false" customHeight="true" outlineLevel="0" collapsed="false"/>
    <row r="64686" customFormat="false" ht="12.8" hidden="false" customHeight="true" outlineLevel="0" collapsed="false"/>
    <row r="64687" customFormat="false" ht="12.8" hidden="false" customHeight="true" outlineLevel="0" collapsed="false"/>
    <row r="64688" customFormat="false" ht="12.8" hidden="false" customHeight="true" outlineLevel="0" collapsed="false"/>
    <row r="64689" customFormat="false" ht="12.8" hidden="false" customHeight="true" outlineLevel="0" collapsed="false"/>
    <row r="64690" customFormat="false" ht="12.8" hidden="false" customHeight="true" outlineLevel="0" collapsed="false"/>
    <row r="64691" customFormat="false" ht="12.8" hidden="false" customHeight="true" outlineLevel="0" collapsed="false"/>
    <row r="64692" customFormat="false" ht="12.8" hidden="false" customHeight="true" outlineLevel="0" collapsed="false"/>
    <row r="64693" customFormat="false" ht="12.8" hidden="false" customHeight="true" outlineLevel="0" collapsed="false"/>
    <row r="64694" customFormat="false" ht="12.8" hidden="false" customHeight="true" outlineLevel="0" collapsed="false"/>
    <row r="64695" customFormat="false" ht="12.8" hidden="false" customHeight="true" outlineLevel="0" collapsed="false"/>
    <row r="64696" customFormat="false" ht="12.8" hidden="false" customHeight="true" outlineLevel="0" collapsed="false"/>
    <row r="64697" customFormat="false" ht="12.8" hidden="false" customHeight="true" outlineLevel="0" collapsed="false"/>
    <row r="64698" customFormat="false" ht="12.8" hidden="false" customHeight="true" outlineLevel="0" collapsed="false"/>
    <row r="64699" customFormat="false" ht="12.8" hidden="false" customHeight="true" outlineLevel="0" collapsed="false"/>
    <row r="64700" customFormat="false" ht="12.8" hidden="false" customHeight="true" outlineLevel="0" collapsed="false"/>
    <row r="64701" customFormat="false" ht="12.8" hidden="false" customHeight="true" outlineLevel="0" collapsed="false"/>
    <row r="64702" customFormat="false" ht="12.8" hidden="false" customHeight="true" outlineLevel="0" collapsed="false"/>
    <row r="64703" customFormat="false" ht="12.8" hidden="false" customHeight="true" outlineLevel="0" collapsed="false"/>
    <row r="64704" customFormat="false" ht="12.8" hidden="false" customHeight="true" outlineLevel="0" collapsed="false"/>
    <row r="64705" customFormat="false" ht="12.8" hidden="false" customHeight="true" outlineLevel="0" collapsed="false"/>
    <row r="64706" customFormat="false" ht="12.8" hidden="false" customHeight="true" outlineLevel="0" collapsed="false"/>
    <row r="64707" customFormat="false" ht="12.8" hidden="false" customHeight="true" outlineLevel="0" collapsed="false"/>
    <row r="64708" customFormat="false" ht="12.8" hidden="false" customHeight="true" outlineLevel="0" collapsed="false"/>
    <row r="64709" customFormat="false" ht="12.8" hidden="false" customHeight="true" outlineLevel="0" collapsed="false"/>
    <row r="64710" customFormat="false" ht="12.8" hidden="false" customHeight="true" outlineLevel="0" collapsed="false"/>
    <row r="64711" customFormat="false" ht="12.8" hidden="false" customHeight="true" outlineLevel="0" collapsed="false"/>
    <row r="64712" customFormat="false" ht="12.8" hidden="false" customHeight="true" outlineLevel="0" collapsed="false"/>
    <row r="64713" customFormat="false" ht="12.8" hidden="false" customHeight="true" outlineLevel="0" collapsed="false"/>
    <row r="64714" customFormat="false" ht="12.8" hidden="false" customHeight="true" outlineLevel="0" collapsed="false"/>
    <row r="64715" customFormat="false" ht="12.8" hidden="false" customHeight="true" outlineLevel="0" collapsed="false"/>
    <row r="64716" customFormat="false" ht="12.8" hidden="false" customHeight="true" outlineLevel="0" collapsed="false"/>
    <row r="64717" customFormat="false" ht="12.8" hidden="false" customHeight="true" outlineLevel="0" collapsed="false"/>
    <row r="64718" customFormat="false" ht="12.8" hidden="false" customHeight="true" outlineLevel="0" collapsed="false"/>
    <row r="64719" customFormat="false" ht="12.8" hidden="false" customHeight="true" outlineLevel="0" collapsed="false"/>
    <row r="64720" customFormat="false" ht="12.8" hidden="false" customHeight="true" outlineLevel="0" collapsed="false"/>
    <row r="64721" customFormat="false" ht="12.8" hidden="false" customHeight="true" outlineLevel="0" collapsed="false"/>
    <row r="64722" customFormat="false" ht="12.8" hidden="false" customHeight="true" outlineLevel="0" collapsed="false"/>
    <row r="64723" customFormat="false" ht="12.8" hidden="false" customHeight="true" outlineLevel="0" collapsed="false"/>
    <row r="64724" customFormat="false" ht="12.8" hidden="false" customHeight="true" outlineLevel="0" collapsed="false"/>
    <row r="64725" customFormat="false" ht="12.8" hidden="false" customHeight="true" outlineLevel="0" collapsed="false"/>
    <row r="64726" customFormat="false" ht="12.8" hidden="false" customHeight="true" outlineLevel="0" collapsed="false"/>
    <row r="64727" customFormat="false" ht="12.8" hidden="false" customHeight="true" outlineLevel="0" collapsed="false"/>
    <row r="64728" customFormat="false" ht="12.8" hidden="false" customHeight="true" outlineLevel="0" collapsed="false"/>
    <row r="64729" customFormat="false" ht="12.8" hidden="false" customHeight="true" outlineLevel="0" collapsed="false"/>
    <row r="64730" customFormat="false" ht="12.8" hidden="false" customHeight="true" outlineLevel="0" collapsed="false"/>
    <row r="64731" customFormat="false" ht="12.8" hidden="false" customHeight="true" outlineLevel="0" collapsed="false"/>
    <row r="64732" customFormat="false" ht="12.8" hidden="false" customHeight="true" outlineLevel="0" collapsed="false"/>
    <row r="64733" customFormat="false" ht="12.8" hidden="false" customHeight="true" outlineLevel="0" collapsed="false"/>
    <row r="64734" customFormat="false" ht="12.8" hidden="false" customHeight="true" outlineLevel="0" collapsed="false"/>
    <row r="64735" customFormat="false" ht="12.8" hidden="false" customHeight="true" outlineLevel="0" collapsed="false"/>
    <row r="64736" customFormat="false" ht="12.8" hidden="false" customHeight="true" outlineLevel="0" collapsed="false"/>
    <row r="64737" customFormat="false" ht="12.8" hidden="false" customHeight="true" outlineLevel="0" collapsed="false"/>
    <row r="64738" customFormat="false" ht="12.8" hidden="false" customHeight="true" outlineLevel="0" collapsed="false"/>
    <row r="64739" customFormat="false" ht="12.8" hidden="false" customHeight="true" outlineLevel="0" collapsed="false"/>
    <row r="64740" customFormat="false" ht="12.8" hidden="false" customHeight="true" outlineLevel="0" collapsed="false"/>
    <row r="64741" customFormat="false" ht="12.8" hidden="false" customHeight="true" outlineLevel="0" collapsed="false"/>
    <row r="64742" customFormat="false" ht="12.8" hidden="false" customHeight="true" outlineLevel="0" collapsed="false"/>
    <row r="64743" customFormat="false" ht="12.8" hidden="false" customHeight="true" outlineLevel="0" collapsed="false"/>
    <row r="64744" customFormat="false" ht="12.8" hidden="false" customHeight="true" outlineLevel="0" collapsed="false"/>
    <row r="64745" customFormat="false" ht="12.8" hidden="false" customHeight="true" outlineLevel="0" collapsed="false"/>
    <row r="64746" customFormat="false" ht="12.8" hidden="false" customHeight="true" outlineLevel="0" collapsed="false"/>
    <row r="64747" customFormat="false" ht="12.8" hidden="false" customHeight="true" outlineLevel="0" collapsed="false"/>
    <row r="64748" customFormat="false" ht="12.8" hidden="false" customHeight="true" outlineLevel="0" collapsed="false"/>
    <row r="64749" customFormat="false" ht="12.8" hidden="false" customHeight="true" outlineLevel="0" collapsed="false"/>
    <row r="64750" customFormat="false" ht="12.8" hidden="false" customHeight="true" outlineLevel="0" collapsed="false"/>
    <row r="64751" customFormat="false" ht="12.8" hidden="false" customHeight="true" outlineLevel="0" collapsed="false"/>
    <row r="64752" customFormat="false" ht="12.8" hidden="false" customHeight="true" outlineLevel="0" collapsed="false"/>
    <row r="64753" customFormat="false" ht="12.8" hidden="false" customHeight="true" outlineLevel="0" collapsed="false"/>
    <row r="64754" customFormat="false" ht="12.8" hidden="false" customHeight="true" outlineLevel="0" collapsed="false"/>
    <row r="64755" customFormat="false" ht="12.8" hidden="false" customHeight="true" outlineLevel="0" collapsed="false"/>
    <row r="64756" customFormat="false" ht="12.8" hidden="false" customHeight="true" outlineLevel="0" collapsed="false"/>
    <row r="64757" customFormat="false" ht="12.8" hidden="false" customHeight="true" outlineLevel="0" collapsed="false"/>
    <row r="64758" customFormat="false" ht="12.8" hidden="false" customHeight="true" outlineLevel="0" collapsed="false"/>
    <row r="64759" customFormat="false" ht="12.8" hidden="false" customHeight="true" outlineLevel="0" collapsed="false"/>
    <row r="64760" customFormat="false" ht="12.8" hidden="false" customHeight="true" outlineLevel="0" collapsed="false"/>
    <row r="64761" customFormat="false" ht="12.8" hidden="false" customHeight="true" outlineLevel="0" collapsed="false"/>
    <row r="64762" customFormat="false" ht="12.8" hidden="false" customHeight="true" outlineLevel="0" collapsed="false"/>
    <row r="64763" customFormat="false" ht="12.8" hidden="false" customHeight="true" outlineLevel="0" collapsed="false"/>
    <row r="64764" customFormat="false" ht="12.8" hidden="false" customHeight="true" outlineLevel="0" collapsed="false"/>
    <row r="64765" customFormat="false" ht="12.8" hidden="false" customHeight="true" outlineLevel="0" collapsed="false"/>
    <row r="64766" customFormat="false" ht="12.8" hidden="false" customHeight="true" outlineLevel="0" collapsed="false"/>
    <row r="64767" customFormat="false" ht="12.8" hidden="false" customHeight="true" outlineLevel="0" collapsed="false"/>
    <row r="64768" customFormat="false" ht="12.8" hidden="false" customHeight="true" outlineLevel="0" collapsed="false"/>
    <row r="64769" customFormat="false" ht="12.8" hidden="false" customHeight="true" outlineLevel="0" collapsed="false"/>
    <row r="64770" customFormat="false" ht="12.8" hidden="false" customHeight="true" outlineLevel="0" collapsed="false"/>
    <row r="64771" customFormat="false" ht="12.8" hidden="false" customHeight="true" outlineLevel="0" collapsed="false"/>
    <row r="64772" customFormat="false" ht="12.8" hidden="false" customHeight="true" outlineLevel="0" collapsed="false"/>
    <row r="64773" customFormat="false" ht="12.8" hidden="false" customHeight="true" outlineLevel="0" collapsed="false"/>
    <row r="64774" customFormat="false" ht="12.8" hidden="false" customHeight="true" outlineLevel="0" collapsed="false"/>
    <row r="64775" customFormat="false" ht="12.8" hidden="false" customHeight="true" outlineLevel="0" collapsed="false"/>
    <row r="64776" customFormat="false" ht="12.8" hidden="false" customHeight="true" outlineLevel="0" collapsed="false"/>
    <row r="64777" customFormat="false" ht="12.8" hidden="false" customHeight="true" outlineLevel="0" collapsed="false"/>
    <row r="64778" customFormat="false" ht="12.8" hidden="false" customHeight="true" outlineLevel="0" collapsed="false"/>
    <row r="64779" customFormat="false" ht="12.8" hidden="false" customHeight="true" outlineLevel="0" collapsed="false"/>
    <row r="64780" customFormat="false" ht="12.8" hidden="false" customHeight="true" outlineLevel="0" collapsed="false"/>
    <row r="64781" customFormat="false" ht="12.8" hidden="false" customHeight="true" outlineLevel="0" collapsed="false"/>
    <row r="64782" customFormat="false" ht="12.8" hidden="false" customHeight="true" outlineLevel="0" collapsed="false"/>
    <row r="64783" customFormat="false" ht="12.8" hidden="false" customHeight="true" outlineLevel="0" collapsed="false"/>
    <row r="64784" customFormat="false" ht="12.8" hidden="false" customHeight="true" outlineLevel="0" collapsed="false"/>
    <row r="64785" customFormat="false" ht="12.8" hidden="false" customHeight="true" outlineLevel="0" collapsed="false"/>
    <row r="64786" customFormat="false" ht="12.8" hidden="false" customHeight="true" outlineLevel="0" collapsed="false"/>
    <row r="64787" customFormat="false" ht="12.8" hidden="false" customHeight="true" outlineLevel="0" collapsed="false"/>
    <row r="64788" customFormat="false" ht="12.8" hidden="false" customHeight="true" outlineLevel="0" collapsed="false"/>
    <row r="64789" customFormat="false" ht="12.8" hidden="false" customHeight="true" outlineLevel="0" collapsed="false"/>
    <row r="64790" customFormat="false" ht="12.8" hidden="false" customHeight="true" outlineLevel="0" collapsed="false"/>
    <row r="64791" customFormat="false" ht="12.8" hidden="false" customHeight="true" outlineLevel="0" collapsed="false"/>
    <row r="64792" customFormat="false" ht="12.8" hidden="false" customHeight="true" outlineLevel="0" collapsed="false"/>
    <row r="64793" customFormat="false" ht="12.8" hidden="false" customHeight="true" outlineLevel="0" collapsed="false"/>
    <row r="64794" customFormat="false" ht="12.8" hidden="false" customHeight="true" outlineLevel="0" collapsed="false"/>
    <row r="64795" customFormat="false" ht="12.8" hidden="false" customHeight="true" outlineLevel="0" collapsed="false"/>
    <row r="64796" customFormat="false" ht="12.8" hidden="false" customHeight="true" outlineLevel="0" collapsed="false"/>
    <row r="64797" customFormat="false" ht="12.8" hidden="false" customHeight="true" outlineLevel="0" collapsed="false"/>
    <row r="64798" customFormat="false" ht="12.8" hidden="false" customHeight="true" outlineLevel="0" collapsed="false"/>
    <row r="64799" customFormat="false" ht="12.8" hidden="false" customHeight="true" outlineLevel="0" collapsed="false"/>
    <row r="64800" customFormat="false" ht="12.8" hidden="false" customHeight="true" outlineLevel="0" collapsed="false"/>
    <row r="64801" customFormat="false" ht="12.8" hidden="false" customHeight="true" outlineLevel="0" collapsed="false"/>
    <row r="64802" customFormat="false" ht="12.8" hidden="false" customHeight="true" outlineLevel="0" collapsed="false"/>
    <row r="64803" customFormat="false" ht="12.8" hidden="false" customHeight="true" outlineLevel="0" collapsed="false"/>
    <row r="64804" customFormat="false" ht="12.8" hidden="false" customHeight="true" outlineLevel="0" collapsed="false"/>
    <row r="64805" customFormat="false" ht="12.8" hidden="false" customHeight="true" outlineLevel="0" collapsed="false"/>
    <row r="64806" customFormat="false" ht="12.8" hidden="false" customHeight="true" outlineLevel="0" collapsed="false"/>
    <row r="64807" customFormat="false" ht="12.8" hidden="false" customHeight="true" outlineLevel="0" collapsed="false"/>
    <row r="64808" customFormat="false" ht="12.8" hidden="false" customHeight="true" outlineLevel="0" collapsed="false"/>
    <row r="64809" customFormat="false" ht="12.8" hidden="false" customHeight="true" outlineLevel="0" collapsed="false"/>
    <row r="64810" customFormat="false" ht="12.8" hidden="false" customHeight="true" outlineLevel="0" collapsed="false"/>
    <row r="64811" customFormat="false" ht="12.8" hidden="false" customHeight="true" outlineLevel="0" collapsed="false"/>
    <row r="64812" customFormat="false" ht="12.8" hidden="false" customHeight="true" outlineLevel="0" collapsed="false"/>
    <row r="64813" customFormat="false" ht="12.8" hidden="false" customHeight="true" outlineLevel="0" collapsed="false"/>
    <row r="64814" customFormat="false" ht="12.8" hidden="false" customHeight="true" outlineLevel="0" collapsed="false"/>
    <row r="64815" customFormat="false" ht="12.8" hidden="false" customHeight="true" outlineLevel="0" collapsed="false"/>
    <row r="64816" customFormat="false" ht="12.8" hidden="false" customHeight="true" outlineLevel="0" collapsed="false"/>
    <row r="64817" customFormat="false" ht="12.8" hidden="false" customHeight="true" outlineLevel="0" collapsed="false"/>
    <row r="64818" customFormat="false" ht="12.8" hidden="false" customHeight="true" outlineLevel="0" collapsed="false"/>
    <row r="64819" customFormat="false" ht="12.8" hidden="false" customHeight="true" outlineLevel="0" collapsed="false"/>
    <row r="64820" customFormat="false" ht="12.8" hidden="false" customHeight="true" outlineLevel="0" collapsed="false"/>
    <row r="64821" customFormat="false" ht="12.8" hidden="false" customHeight="true" outlineLevel="0" collapsed="false"/>
    <row r="64822" customFormat="false" ht="12.8" hidden="false" customHeight="true" outlineLevel="0" collapsed="false"/>
    <row r="64823" customFormat="false" ht="12.8" hidden="false" customHeight="true" outlineLevel="0" collapsed="false"/>
    <row r="64824" customFormat="false" ht="12.8" hidden="false" customHeight="true" outlineLevel="0" collapsed="false"/>
    <row r="64825" customFormat="false" ht="12.8" hidden="false" customHeight="true" outlineLevel="0" collapsed="false"/>
    <row r="64826" customFormat="false" ht="12.8" hidden="false" customHeight="true" outlineLevel="0" collapsed="false"/>
    <row r="64827" customFormat="false" ht="12.8" hidden="false" customHeight="true" outlineLevel="0" collapsed="false"/>
    <row r="64828" customFormat="false" ht="12.8" hidden="false" customHeight="true" outlineLevel="0" collapsed="false"/>
    <row r="64829" customFormat="false" ht="12.8" hidden="false" customHeight="true" outlineLevel="0" collapsed="false"/>
    <row r="64830" customFormat="false" ht="12.8" hidden="false" customHeight="true" outlineLevel="0" collapsed="false"/>
    <row r="64831" customFormat="false" ht="12.8" hidden="false" customHeight="true" outlineLevel="0" collapsed="false"/>
    <row r="64832" customFormat="false" ht="12.8" hidden="false" customHeight="true" outlineLevel="0" collapsed="false"/>
    <row r="64833" customFormat="false" ht="12.8" hidden="false" customHeight="true" outlineLevel="0" collapsed="false"/>
    <row r="64834" customFormat="false" ht="12.8" hidden="false" customHeight="true" outlineLevel="0" collapsed="false"/>
    <row r="64835" customFormat="false" ht="12.8" hidden="false" customHeight="true" outlineLevel="0" collapsed="false"/>
    <row r="64836" customFormat="false" ht="12.8" hidden="false" customHeight="true" outlineLevel="0" collapsed="false"/>
    <row r="64837" customFormat="false" ht="12.8" hidden="false" customHeight="true" outlineLevel="0" collapsed="false"/>
    <row r="64838" customFormat="false" ht="12.8" hidden="false" customHeight="true" outlineLevel="0" collapsed="false"/>
    <row r="64839" customFormat="false" ht="12.8" hidden="false" customHeight="true" outlineLevel="0" collapsed="false"/>
    <row r="64840" customFormat="false" ht="12.8" hidden="false" customHeight="true" outlineLevel="0" collapsed="false"/>
    <row r="64841" customFormat="false" ht="12.8" hidden="false" customHeight="true" outlineLevel="0" collapsed="false"/>
    <row r="64842" customFormat="false" ht="12.8" hidden="false" customHeight="true" outlineLevel="0" collapsed="false"/>
    <row r="64843" customFormat="false" ht="12.8" hidden="false" customHeight="true" outlineLevel="0" collapsed="false"/>
    <row r="64844" customFormat="false" ht="12.8" hidden="false" customHeight="true" outlineLevel="0" collapsed="false"/>
    <row r="64845" customFormat="false" ht="12.8" hidden="false" customHeight="true" outlineLevel="0" collapsed="false"/>
    <row r="64846" customFormat="false" ht="12.8" hidden="false" customHeight="true" outlineLevel="0" collapsed="false"/>
    <row r="64847" customFormat="false" ht="12.8" hidden="false" customHeight="true" outlineLevel="0" collapsed="false"/>
    <row r="64848" customFormat="false" ht="12.8" hidden="false" customHeight="true" outlineLevel="0" collapsed="false"/>
    <row r="64849" customFormat="false" ht="12.8" hidden="false" customHeight="true" outlineLevel="0" collapsed="false"/>
    <row r="64850" customFormat="false" ht="12.8" hidden="false" customHeight="true" outlineLevel="0" collapsed="false"/>
    <row r="64851" customFormat="false" ht="12.8" hidden="false" customHeight="true" outlineLevel="0" collapsed="false"/>
    <row r="64852" customFormat="false" ht="12.8" hidden="false" customHeight="true" outlineLevel="0" collapsed="false"/>
    <row r="64853" customFormat="false" ht="12.8" hidden="false" customHeight="true" outlineLevel="0" collapsed="false"/>
    <row r="64854" customFormat="false" ht="12.8" hidden="false" customHeight="true" outlineLevel="0" collapsed="false"/>
    <row r="64855" customFormat="false" ht="12.8" hidden="false" customHeight="true" outlineLevel="0" collapsed="false"/>
    <row r="64856" customFormat="false" ht="12.8" hidden="false" customHeight="true" outlineLevel="0" collapsed="false"/>
    <row r="64857" customFormat="false" ht="12.8" hidden="false" customHeight="true" outlineLevel="0" collapsed="false"/>
    <row r="64858" customFormat="false" ht="12.8" hidden="false" customHeight="true" outlineLevel="0" collapsed="false"/>
    <row r="64859" customFormat="false" ht="12.8" hidden="false" customHeight="true" outlineLevel="0" collapsed="false"/>
    <row r="64860" customFormat="false" ht="12.8" hidden="false" customHeight="true" outlineLevel="0" collapsed="false"/>
    <row r="64861" customFormat="false" ht="12.8" hidden="false" customHeight="true" outlineLevel="0" collapsed="false"/>
    <row r="64862" customFormat="false" ht="12.8" hidden="false" customHeight="true" outlineLevel="0" collapsed="false"/>
    <row r="64863" customFormat="false" ht="12.8" hidden="false" customHeight="true" outlineLevel="0" collapsed="false"/>
    <row r="64864" customFormat="false" ht="12.8" hidden="false" customHeight="true" outlineLevel="0" collapsed="false"/>
    <row r="64865" customFormat="false" ht="12.8" hidden="false" customHeight="true" outlineLevel="0" collapsed="false"/>
    <row r="64866" customFormat="false" ht="12.8" hidden="false" customHeight="true" outlineLevel="0" collapsed="false"/>
    <row r="64867" customFormat="false" ht="12.8" hidden="false" customHeight="true" outlineLevel="0" collapsed="false"/>
    <row r="64868" customFormat="false" ht="12.8" hidden="false" customHeight="true" outlineLevel="0" collapsed="false"/>
    <row r="64869" customFormat="false" ht="12.8" hidden="false" customHeight="true" outlineLevel="0" collapsed="false"/>
    <row r="64870" customFormat="false" ht="12.8" hidden="false" customHeight="true" outlineLevel="0" collapsed="false"/>
    <row r="64871" customFormat="false" ht="12.8" hidden="false" customHeight="true" outlineLevel="0" collapsed="false"/>
    <row r="64872" customFormat="false" ht="12.8" hidden="false" customHeight="true" outlineLevel="0" collapsed="false"/>
    <row r="64873" customFormat="false" ht="12.8" hidden="false" customHeight="true" outlineLevel="0" collapsed="false"/>
    <row r="64874" customFormat="false" ht="12.8" hidden="false" customHeight="true" outlineLevel="0" collapsed="false"/>
    <row r="64875" customFormat="false" ht="12.8" hidden="false" customHeight="true" outlineLevel="0" collapsed="false"/>
    <row r="64876" customFormat="false" ht="12.8" hidden="false" customHeight="true" outlineLevel="0" collapsed="false"/>
    <row r="64877" customFormat="false" ht="12.8" hidden="false" customHeight="true" outlineLevel="0" collapsed="false"/>
    <row r="64878" customFormat="false" ht="12.8" hidden="false" customHeight="true" outlineLevel="0" collapsed="false"/>
    <row r="64879" customFormat="false" ht="12.8" hidden="false" customHeight="true" outlineLevel="0" collapsed="false"/>
    <row r="64880" customFormat="false" ht="12.8" hidden="false" customHeight="true" outlineLevel="0" collapsed="false"/>
    <row r="64881" customFormat="false" ht="12.8" hidden="false" customHeight="true" outlineLevel="0" collapsed="false"/>
    <row r="64882" customFormat="false" ht="12.8" hidden="false" customHeight="true" outlineLevel="0" collapsed="false"/>
    <row r="64883" customFormat="false" ht="12.8" hidden="false" customHeight="true" outlineLevel="0" collapsed="false"/>
    <row r="64884" customFormat="false" ht="12.8" hidden="false" customHeight="true" outlineLevel="0" collapsed="false"/>
    <row r="64885" customFormat="false" ht="12.8" hidden="false" customHeight="true" outlineLevel="0" collapsed="false"/>
    <row r="64886" customFormat="false" ht="12.8" hidden="false" customHeight="true" outlineLevel="0" collapsed="false"/>
    <row r="64887" customFormat="false" ht="12.8" hidden="false" customHeight="true" outlineLevel="0" collapsed="false"/>
    <row r="64888" customFormat="false" ht="12.8" hidden="false" customHeight="true" outlineLevel="0" collapsed="false"/>
    <row r="64889" customFormat="false" ht="12.8" hidden="false" customHeight="true" outlineLevel="0" collapsed="false"/>
    <row r="64890" customFormat="false" ht="12.8" hidden="false" customHeight="true" outlineLevel="0" collapsed="false"/>
    <row r="64891" customFormat="false" ht="12.8" hidden="false" customHeight="true" outlineLevel="0" collapsed="false"/>
    <row r="64892" customFormat="false" ht="12.8" hidden="false" customHeight="true" outlineLevel="0" collapsed="false"/>
    <row r="64893" customFormat="false" ht="12.8" hidden="false" customHeight="true" outlineLevel="0" collapsed="false"/>
    <row r="64894" customFormat="false" ht="12.8" hidden="false" customHeight="true" outlineLevel="0" collapsed="false"/>
    <row r="64895" customFormat="false" ht="12.8" hidden="false" customHeight="true" outlineLevel="0" collapsed="false"/>
    <row r="64896" customFormat="false" ht="12.8" hidden="false" customHeight="true" outlineLevel="0" collapsed="false"/>
    <row r="64897" customFormat="false" ht="12.8" hidden="false" customHeight="true" outlineLevel="0" collapsed="false"/>
    <row r="64898" customFormat="false" ht="12.8" hidden="false" customHeight="true" outlineLevel="0" collapsed="false"/>
    <row r="64899" customFormat="false" ht="12.8" hidden="false" customHeight="true" outlineLevel="0" collapsed="false"/>
    <row r="64900" customFormat="false" ht="12.8" hidden="false" customHeight="true" outlineLevel="0" collapsed="false"/>
    <row r="64901" customFormat="false" ht="12.8" hidden="false" customHeight="true" outlineLevel="0" collapsed="false"/>
    <row r="64902" customFormat="false" ht="12.8" hidden="false" customHeight="true" outlineLevel="0" collapsed="false"/>
    <row r="64903" customFormat="false" ht="12.8" hidden="false" customHeight="true" outlineLevel="0" collapsed="false"/>
    <row r="64904" customFormat="false" ht="12.8" hidden="false" customHeight="true" outlineLevel="0" collapsed="false"/>
    <row r="64905" customFormat="false" ht="12.8" hidden="false" customHeight="true" outlineLevel="0" collapsed="false"/>
    <row r="64906" customFormat="false" ht="12.8" hidden="false" customHeight="true" outlineLevel="0" collapsed="false"/>
    <row r="64907" customFormat="false" ht="12.8" hidden="false" customHeight="true" outlineLevel="0" collapsed="false"/>
    <row r="64908" customFormat="false" ht="12.8" hidden="false" customHeight="true" outlineLevel="0" collapsed="false"/>
    <row r="64909" customFormat="false" ht="12.8" hidden="false" customHeight="true" outlineLevel="0" collapsed="false"/>
    <row r="64910" customFormat="false" ht="12.8" hidden="false" customHeight="true" outlineLevel="0" collapsed="false"/>
    <row r="64911" customFormat="false" ht="12.8" hidden="false" customHeight="true" outlineLevel="0" collapsed="false"/>
    <row r="64912" customFormat="false" ht="12.8" hidden="false" customHeight="true" outlineLevel="0" collapsed="false"/>
    <row r="64913" customFormat="false" ht="12.8" hidden="false" customHeight="true" outlineLevel="0" collapsed="false"/>
    <row r="64914" customFormat="false" ht="12.8" hidden="false" customHeight="true" outlineLevel="0" collapsed="false"/>
    <row r="64915" customFormat="false" ht="12.8" hidden="false" customHeight="true" outlineLevel="0" collapsed="false"/>
    <row r="64916" customFormat="false" ht="12.8" hidden="false" customHeight="true" outlineLevel="0" collapsed="false"/>
    <row r="64917" customFormat="false" ht="12.8" hidden="false" customHeight="true" outlineLevel="0" collapsed="false"/>
    <row r="64918" customFormat="false" ht="12.8" hidden="false" customHeight="true" outlineLevel="0" collapsed="false"/>
    <row r="64919" customFormat="false" ht="12.8" hidden="false" customHeight="true" outlineLevel="0" collapsed="false"/>
    <row r="64920" customFormat="false" ht="12.8" hidden="false" customHeight="true" outlineLevel="0" collapsed="false"/>
    <row r="64921" customFormat="false" ht="12.8" hidden="false" customHeight="true" outlineLevel="0" collapsed="false"/>
    <row r="64922" customFormat="false" ht="12.8" hidden="false" customHeight="true" outlineLevel="0" collapsed="false"/>
    <row r="64923" customFormat="false" ht="12.8" hidden="false" customHeight="true" outlineLevel="0" collapsed="false"/>
    <row r="64924" customFormat="false" ht="12.8" hidden="false" customHeight="true" outlineLevel="0" collapsed="false"/>
    <row r="64925" customFormat="false" ht="12.8" hidden="false" customHeight="true" outlineLevel="0" collapsed="false"/>
    <row r="64926" customFormat="false" ht="12.8" hidden="false" customHeight="true" outlineLevel="0" collapsed="false"/>
    <row r="64927" customFormat="false" ht="12.8" hidden="false" customHeight="true" outlineLevel="0" collapsed="false"/>
    <row r="64928" customFormat="false" ht="12.8" hidden="false" customHeight="true" outlineLevel="0" collapsed="false"/>
    <row r="64929" customFormat="false" ht="12.8" hidden="false" customHeight="true" outlineLevel="0" collapsed="false"/>
    <row r="64930" customFormat="false" ht="12.8" hidden="false" customHeight="true" outlineLevel="0" collapsed="false"/>
    <row r="64931" customFormat="false" ht="12.8" hidden="false" customHeight="true" outlineLevel="0" collapsed="false"/>
    <row r="64932" customFormat="false" ht="12.8" hidden="false" customHeight="true" outlineLevel="0" collapsed="false"/>
    <row r="64933" customFormat="false" ht="12.8" hidden="false" customHeight="true" outlineLevel="0" collapsed="false"/>
    <row r="64934" customFormat="false" ht="12.8" hidden="false" customHeight="true" outlineLevel="0" collapsed="false"/>
    <row r="64935" customFormat="false" ht="12.8" hidden="false" customHeight="true" outlineLevel="0" collapsed="false"/>
    <row r="64936" customFormat="false" ht="12.8" hidden="false" customHeight="true" outlineLevel="0" collapsed="false"/>
    <row r="64937" customFormat="false" ht="12.8" hidden="false" customHeight="true" outlineLevel="0" collapsed="false"/>
    <row r="64938" customFormat="false" ht="12.8" hidden="false" customHeight="true" outlineLevel="0" collapsed="false"/>
    <row r="64939" customFormat="false" ht="12.8" hidden="false" customHeight="true" outlineLevel="0" collapsed="false"/>
    <row r="64940" customFormat="false" ht="12.8" hidden="false" customHeight="true" outlineLevel="0" collapsed="false"/>
    <row r="64941" customFormat="false" ht="12.8" hidden="false" customHeight="true" outlineLevel="0" collapsed="false"/>
    <row r="64942" customFormat="false" ht="12.8" hidden="false" customHeight="true" outlineLevel="0" collapsed="false"/>
    <row r="64943" customFormat="false" ht="12.8" hidden="false" customHeight="true" outlineLevel="0" collapsed="false"/>
    <row r="64944" customFormat="false" ht="12.8" hidden="false" customHeight="true" outlineLevel="0" collapsed="false"/>
    <row r="64945" customFormat="false" ht="12.8" hidden="false" customHeight="true" outlineLevel="0" collapsed="false"/>
    <row r="64946" customFormat="false" ht="12.8" hidden="false" customHeight="true" outlineLevel="0" collapsed="false"/>
    <row r="64947" customFormat="false" ht="12.8" hidden="false" customHeight="true" outlineLevel="0" collapsed="false"/>
    <row r="64948" customFormat="false" ht="12.8" hidden="false" customHeight="true" outlineLevel="0" collapsed="false"/>
    <row r="64949" customFormat="false" ht="12.8" hidden="false" customHeight="true" outlineLevel="0" collapsed="false"/>
    <row r="64950" customFormat="false" ht="12.8" hidden="false" customHeight="true" outlineLevel="0" collapsed="false"/>
    <row r="64951" customFormat="false" ht="12.8" hidden="false" customHeight="true" outlineLevel="0" collapsed="false"/>
    <row r="64952" customFormat="false" ht="12.8" hidden="false" customHeight="true" outlineLevel="0" collapsed="false"/>
    <row r="64953" customFormat="false" ht="12.8" hidden="false" customHeight="true" outlineLevel="0" collapsed="false"/>
    <row r="64954" customFormat="false" ht="12.8" hidden="false" customHeight="true" outlineLevel="0" collapsed="false"/>
    <row r="64955" customFormat="false" ht="12.8" hidden="false" customHeight="true" outlineLevel="0" collapsed="false"/>
    <row r="64956" customFormat="false" ht="12.8" hidden="false" customHeight="true" outlineLevel="0" collapsed="false"/>
    <row r="64957" customFormat="false" ht="12.8" hidden="false" customHeight="true" outlineLevel="0" collapsed="false"/>
    <row r="64958" customFormat="false" ht="12.8" hidden="false" customHeight="true" outlineLevel="0" collapsed="false"/>
    <row r="64959" customFormat="false" ht="12.8" hidden="false" customHeight="true" outlineLevel="0" collapsed="false"/>
    <row r="64960" customFormat="false" ht="12.8" hidden="false" customHeight="true" outlineLevel="0" collapsed="false"/>
    <row r="64961" customFormat="false" ht="12.8" hidden="false" customHeight="true" outlineLevel="0" collapsed="false"/>
    <row r="64962" customFormat="false" ht="12.8" hidden="false" customHeight="true" outlineLevel="0" collapsed="false"/>
    <row r="64963" customFormat="false" ht="12.8" hidden="false" customHeight="true" outlineLevel="0" collapsed="false"/>
    <row r="64964" customFormat="false" ht="12.8" hidden="false" customHeight="true" outlineLevel="0" collapsed="false"/>
    <row r="64965" customFormat="false" ht="12.8" hidden="false" customHeight="true" outlineLevel="0" collapsed="false"/>
    <row r="64966" customFormat="false" ht="12.8" hidden="false" customHeight="true" outlineLevel="0" collapsed="false"/>
    <row r="64967" customFormat="false" ht="12.8" hidden="false" customHeight="true" outlineLevel="0" collapsed="false"/>
    <row r="64968" customFormat="false" ht="12.8" hidden="false" customHeight="true" outlineLevel="0" collapsed="false"/>
    <row r="64969" customFormat="false" ht="12.8" hidden="false" customHeight="true" outlineLevel="0" collapsed="false"/>
    <row r="64970" customFormat="false" ht="12.8" hidden="false" customHeight="true" outlineLevel="0" collapsed="false"/>
    <row r="64971" customFormat="false" ht="12.8" hidden="false" customHeight="true" outlineLevel="0" collapsed="false"/>
    <row r="64972" customFormat="false" ht="12.8" hidden="false" customHeight="true" outlineLevel="0" collapsed="false"/>
    <row r="64973" customFormat="false" ht="12.8" hidden="false" customHeight="true" outlineLevel="0" collapsed="false"/>
    <row r="64974" customFormat="false" ht="12.8" hidden="false" customHeight="true" outlineLevel="0" collapsed="false"/>
    <row r="64975" customFormat="false" ht="12.8" hidden="false" customHeight="true" outlineLevel="0" collapsed="false"/>
    <row r="64976" customFormat="false" ht="12.8" hidden="false" customHeight="true" outlineLevel="0" collapsed="false"/>
    <row r="64977" customFormat="false" ht="12.8" hidden="false" customHeight="true" outlineLevel="0" collapsed="false"/>
    <row r="64978" customFormat="false" ht="12.8" hidden="false" customHeight="true" outlineLevel="0" collapsed="false"/>
    <row r="64979" customFormat="false" ht="12.8" hidden="false" customHeight="true" outlineLevel="0" collapsed="false"/>
    <row r="64980" customFormat="false" ht="12.8" hidden="false" customHeight="true" outlineLevel="0" collapsed="false"/>
    <row r="64981" customFormat="false" ht="12.8" hidden="false" customHeight="true" outlineLevel="0" collapsed="false"/>
    <row r="64982" customFormat="false" ht="12.8" hidden="false" customHeight="true" outlineLevel="0" collapsed="false"/>
    <row r="64983" customFormat="false" ht="12.8" hidden="false" customHeight="true" outlineLevel="0" collapsed="false"/>
    <row r="64984" customFormat="false" ht="12.8" hidden="false" customHeight="true" outlineLevel="0" collapsed="false"/>
    <row r="64985" customFormat="false" ht="12.8" hidden="false" customHeight="true" outlineLevel="0" collapsed="false"/>
    <row r="64986" customFormat="false" ht="12.8" hidden="false" customHeight="true" outlineLevel="0" collapsed="false"/>
    <row r="64987" customFormat="false" ht="12.8" hidden="false" customHeight="true" outlineLevel="0" collapsed="false"/>
    <row r="64988" customFormat="false" ht="12.8" hidden="false" customHeight="true" outlineLevel="0" collapsed="false"/>
    <row r="64989" customFormat="false" ht="12.8" hidden="false" customHeight="true" outlineLevel="0" collapsed="false"/>
    <row r="64990" customFormat="false" ht="12.8" hidden="false" customHeight="true" outlineLevel="0" collapsed="false"/>
    <row r="64991" customFormat="false" ht="12.8" hidden="false" customHeight="true" outlineLevel="0" collapsed="false"/>
    <row r="64992" customFormat="false" ht="12.8" hidden="false" customHeight="true" outlineLevel="0" collapsed="false"/>
    <row r="64993" customFormat="false" ht="12.8" hidden="false" customHeight="true" outlineLevel="0" collapsed="false"/>
    <row r="64994" customFormat="false" ht="12.8" hidden="false" customHeight="true" outlineLevel="0" collapsed="false"/>
    <row r="64995" customFormat="false" ht="12.8" hidden="false" customHeight="true" outlineLevel="0" collapsed="false"/>
    <row r="64996" customFormat="false" ht="12.8" hidden="false" customHeight="true" outlineLevel="0" collapsed="false"/>
    <row r="64997" customFormat="false" ht="12.8" hidden="false" customHeight="true" outlineLevel="0" collapsed="false"/>
    <row r="64998" customFormat="false" ht="12.8" hidden="false" customHeight="true" outlineLevel="0" collapsed="false"/>
    <row r="64999" customFormat="false" ht="12.8" hidden="false" customHeight="true" outlineLevel="0" collapsed="false"/>
    <row r="65000" customFormat="false" ht="12.8" hidden="false" customHeight="true" outlineLevel="0" collapsed="false"/>
    <row r="65001" customFormat="false" ht="12.8" hidden="false" customHeight="true" outlineLevel="0" collapsed="false"/>
    <row r="65002" customFormat="false" ht="12.8" hidden="false" customHeight="true" outlineLevel="0" collapsed="false"/>
    <row r="65003" customFormat="false" ht="12.8" hidden="false" customHeight="true" outlineLevel="0" collapsed="false"/>
    <row r="65004" customFormat="false" ht="12.8" hidden="false" customHeight="true" outlineLevel="0" collapsed="false"/>
    <row r="65005" customFormat="false" ht="12.8" hidden="false" customHeight="true" outlineLevel="0" collapsed="false"/>
    <row r="65006" customFormat="false" ht="12.8" hidden="false" customHeight="true" outlineLevel="0" collapsed="false"/>
    <row r="65007" customFormat="false" ht="12.8" hidden="false" customHeight="true" outlineLevel="0" collapsed="false"/>
    <row r="65008" customFormat="false" ht="12.8" hidden="false" customHeight="true" outlineLevel="0" collapsed="false"/>
    <row r="65009" customFormat="false" ht="12.8" hidden="false" customHeight="true" outlineLevel="0" collapsed="false"/>
    <row r="65010" customFormat="false" ht="12.8" hidden="false" customHeight="true" outlineLevel="0" collapsed="false"/>
    <row r="65011" customFormat="false" ht="12.8" hidden="false" customHeight="true" outlineLevel="0" collapsed="false"/>
    <row r="65012" customFormat="false" ht="12.8" hidden="false" customHeight="true" outlineLevel="0" collapsed="false"/>
    <row r="65013" customFormat="false" ht="12.8" hidden="false" customHeight="true" outlineLevel="0" collapsed="false"/>
    <row r="65014" customFormat="false" ht="12.8" hidden="false" customHeight="true" outlineLevel="0" collapsed="false"/>
    <row r="65015" customFormat="false" ht="12.8" hidden="false" customHeight="true" outlineLevel="0" collapsed="false"/>
    <row r="65016" customFormat="false" ht="12.8" hidden="false" customHeight="true" outlineLevel="0" collapsed="false"/>
    <row r="65017" customFormat="false" ht="12.8" hidden="false" customHeight="true" outlineLevel="0" collapsed="false"/>
    <row r="65018" customFormat="false" ht="12.8" hidden="false" customHeight="true" outlineLevel="0" collapsed="false"/>
    <row r="65019" customFormat="false" ht="12.8" hidden="false" customHeight="true" outlineLevel="0" collapsed="false"/>
    <row r="65020" customFormat="false" ht="12.8" hidden="false" customHeight="true" outlineLevel="0" collapsed="false"/>
    <row r="65021" customFormat="false" ht="12.8" hidden="false" customHeight="true" outlineLevel="0" collapsed="false"/>
    <row r="65022" customFormat="false" ht="12.8" hidden="false" customHeight="true" outlineLevel="0" collapsed="false"/>
    <row r="65023" customFormat="false" ht="12.8" hidden="false" customHeight="true" outlineLevel="0" collapsed="false"/>
    <row r="65024" customFormat="false" ht="12.8" hidden="false" customHeight="true" outlineLevel="0" collapsed="false"/>
    <row r="65025" customFormat="false" ht="12.8" hidden="false" customHeight="true" outlineLevel="0" collapsed="false"/>
    <row r="65026" customFormat="false" ht="12.8" hidden="false" customHeight="true" outlineLevel="0" collapsed="false"/>
    <row r="65027" customFormat="false" ht="12.8" hidden="false" customHeight="true" outlineLevel="0" collapsed="false"/>
    <row r="65028" customFormat="false" ht="12.8" hidden="false" customHeight="true" outlineLevel="0" collapsed="false"/>
    <row r="65029" customFormat="false" ht="12.8" hidden="false" customHeight="true" outlineLevel="0" collapsed="false"/>
    <row r="65030" customFormat="false" ht="12.8" hidden="false" customHeight="true" outlineLevel="0" collapsed="false"/>
    <row r="65031" customFormat="false" ht="12.8" hidden="false" customHeight="true" outlineLevel="0" collapsed="false"/>
    <row r="65032" customFormat="false" ht="12.8" hidden="false" customHeight="true" outlineLevel="0" collapsed="false"/>
    <row r="65033" customFormat="false" ht="12.8" hidden="false" customHeight="true" outlineLevel="0" collapsed="false"/>
    <row r="65034" customFormat="false" ht="12.8" hidden="false" customHeight="true" outlineLevel="0" collapsed="false"/>
    <row r="65035" customFormat="false" ht="12.8" hidden="false" customHeight="true" outlineLevel="0" collapsed="false"/>
    <row r="65036" customFormat="false" ht="12.8" hidden="false" customHeight="true" outlineLevel="0" collapsed="false"/>
    <row r="65037" customFormat="false" ht="12.8" hidden="false" customHeight="true" outlineLevel="0" collapsed="false"/>
    <row r="65038" customFormat="false" ht="12.8" hidden="false" customHeight="true" outlineLevel="0" collapsed="false"/>
    <row r="65039" customFormat="false" ht="12.8" hidden="false" customHeight="true" outlineLevel="0" collapsed="false"/>
    <row r="65040" customFormat="false" ht="12.8" hidden="false" customHeight="true" outlineLevel="0" collapsed="false"/>
    <row r="65041" customFormat="false" ht="12.8" hidden="false" customHeight="true" outlineLevel="0" collapsed="false"/>
    <row r="65042" customFormat="false" ht="12.8" hidden="false" customHeight="true" outlineLevel="0" collapsed="false"/>
    <row r="65043" customFormat="false" ht="12.8" hidden="false" customHeight="true" outlineLevel="0" collapsed="false"/>
    <row r="65044" customFormat="false" ht="12.8" hidden="false" customHeight="true" outlineLevel="0" collapsed="false"/>
    <row r="65045" customFormat="false" ht="12.8" hidden="false" customHeight="true" outlineLevel="0" collapsed="false"/>
    <row r="65046" customFormat="false" ht="12.8" hidden="false" customHeight="true" outlineLevel="0" collapsed="false"/>
    <row r="65047" customFormat="false" ht="12.8" hidden="false" customHeight="true" outlineLevel="0" collapsed="false"/>
    <row r="65048" customFormat="false" ht="12.8" hidden="false" customHeight="true" outlineLevel="0" collapsed="false"/>
    <row r="65049" customFormat="false" ht="12.8" hidden="false" customHeight="true" outlineLevel="0" collapsed="false"/>
    <row r="65050" customFormat="false" ht="12.8" hidden="false" customHeight="true" outlineLevel="0" collapsed="false"/>
    <row r="65051" customFormat="false" ht="12.8" hidden="false" customHeight="true" outlineLevel="0" collapsed="false"/>
    <row r="65052" customFormat="false" ht="12.8" hidden="false" customHeight="true" outlineLevel="0" collapsed="false"/>
    <row r="65053" customFormat="false" ht="12.8" hidden="false" customHeight="true" outlineLevel="0" collapsed="false"/>
    <row r="65054" customFormat="false" ht="12.8" hidden="false" customHeight="true" outlineLevel="0" collapsed="false"/>
    <row r="65055" customFormat="false" ht="12.8" hidden="false" customHeight="true" outlineLevel="0" collapsed="false"/>
    <row r="65056" customFormat="false" ht="12.8" hidden="false" customHeight="true" outlineLevel="0" collapsed="false"/>
    <row r="65057" customFormat="false" ht="12.8" hidden="false" customHeight="true" outlineLevel="0" collapsed="false"/>
    <row r="65058" customFormat="false" ht="12.8" hidden="false" customHeight="true" outlineLevel="0" collapsed="false"/>
    <row r="65059" customFormat="false" ht="12.8" hidden="false" customHeight="true" outlineLevel="0" collapsed="false"/>
    <row r="65060" customFormat="false" ht="12.8" hidden="false" customHeight="true" outlineLevel="0" collapsed="false"/>
    <row r="65061" customFormat="false" ht="12.8" hidden="false" customHeight="true" outlineLevel="0" collapsed="false"/>
    <row r="65062" customFormat="false" ht="12.8" hidden="false" customHeight="true" outlineLevel="0" collapsed="false"/>
    <row r="65063" customFormat="false" ht="12.8" hidden="false" customHeight="true" outlineLevel="0" collapsed="false"/>
    <row r="65064" customFormat="false" ht="12.8" hidden="false" customHeight="true" outlineLevel="0" collapsed="false"/>
    <row r="65065" customFormat="false" ht="12.8" hidden="false" customHeight="true" outlineLevel="0" collapsed="false"/>
    <row r="65066" customFormat="false" ht="12.8" hidden="false" customHeight="true" outlineLevel="0" collapsed="false"/>
    <row r="65067" customFormat="false" ht="12.8" hidden="false" customHeight="true" outlineLevel="0" collapsed="false"/>
    <row r="65068" customFormat="false" ht="12.8" hidden="false" customHeight="true" outlineLevel="0" collapsed="false"/>
    <row r="65069" customFormat="false" ht="12.8" hidden="false" customHeight="true" outlineLevel="0" collapsed="false"/>
    <row r="65070" customFormat="false" ht="12.8" hidden="false" customHeight="true" outlineLevel="0" collapsed="false"/>
    <row r="65071" customFormat="false" ht="12.8" hidden="false" customHeight="true" outlineLevel="0" collapsed="false"/>
    <row r="65072" customFormat="false" ht="12.8" hidden="false" customHeight="true" outlineLevel="0" collapsed="false"/>
    <row r="65073" customFormat="false" ht="12.8" hidden="false" customHeight="true" outlineLevel="0" collapsed="false"/>
    <row r="65074" customFormat="false" ht="12.8" hidden="false" customHeight="true" outlineLevel="0" collapsed="false"/>
    <row r="65075" customFormat="false" ht="12.8" hidden="false" customHeight="true" outlineLevel="0" collapsed="false"/>
    <row r="65076" customFormat="false" ht="12.8" hidden="false" customHeight="true" outlineLevel="0" collapsed="false"/>
    <row r="65077" customFormat="false" ht="12.8" hidden="false" customHeight="true" outlineLevel="0" collapsed="false"/>
    <row r="65078" customFormat="false" ht="12.8" hidden="false" customHeight="true" outlineLevel="0" collapsed="false"/>
    <row r="65079" customFormat="false" ht="12.8" hidden="false" customHeight="true" outlineLevel="0" collapsed="false"/>
    <row r="65080" customFormat="false" ht="12.8" hidden="false" customHeight="true" outlineLevel="0" collapsed="false"/>
    <row r="65081" customFormat="false" ht="12.8" hidden="false" customHeight="true" outlineLevel="0" collapsed="false"/>
    <row r="65082" customFormat="false" ht="12.8" hidden="false" customHeight="true" outlineLevel="0" collapsed="false"/>
    <row r="65083" customFormat="false" ht="12.8" hidden="false" customHeight="true" outlineLevel="0" collapsed="false"/>
    <row r="65084" customFormat="false" ht="12.8" hidden="false" customHeight="true" outlineLevel="0" collapsed="false"/>
    <row r="65085" customFormat="false" ht="12.8" hidden="false" customHeight="true" outlineLevel="0" collapsed="false"/>
    <row r="65086" customFormat="false" ht="12.8" hidden="false" customHeight="true" outlineLevel="0" collapsed="false"/>
    <row r="65087" customFormat="false" ht="12.8" hidden="false" customHeight="true" outlineLevel="0" collapsed="false"/>
    <row r="65088" customFormat="false" ht="12.8" hidden="false" customHeight="true" outlineLevel="0" collapsed="false"/>
    <row r="65089" customFormat="false" ht="12.8" hidden="false" customHeight="true" outlineLevel="0" collapsed="false"/>
    <row r="65090" customFormat="false" ht="12.8" hidden="false" customHeight="true" outlineLevel="0" collapsed="false"/>
    <row r="65091" customFormat="false" ht="12.8" hidden="false" customHeight="true" outlineLevel="0" collapsed="false"/>
    <row r="65092" customFormat="false" ht="12.8" hidden="false" customHeight="true" outlineLevel="0" collapsed="false"/>
    <row r="65093" customFormat="false" ht="12.8" hidden="false" customHeight="true" outlineLevel="0" collapsed="false"/>
    <row r="65094" customFormat="false" ht="12.8" hidden="false" customHeight="true" outlineLevel="0" collapsed="false"/>
    <row r="65095" customFormat="false" ht="12.8" hidden="false" customHeight="true" outlineLevel="0" collapsed="false"/>
    <row r="65096" customFormat="false" ht="12.8" hidden="false" customHeight="true" outlineLevel="0" collapsed="false"/>
    <row r="65097" customFormat="false" ht="12.8" hidden="false" customHeight="true" outlineLevel="0" collapsed="false"/>
    <row r="65098" customFormat="false" ht="12.8" hidden="false" customHeight="true" outlineLevel="0" collapsed="false"/>
    <row r="65099" customFormat="false" ht="12.8" hidden="false" customHeight="true" outlineLevel="0" collapsed="false"/>
    <row r="65100" customFormat="false" ht="12.8" hidden="false" customHeight="true" outlineLevel="0" collapsed="false"/>
    <row r="65101" customFormat="false" ht="12.8" hidden="false" customHeight="true" outlineLevel="0" collapsed="false"/>
    <row r="65102" customFormat="false" ht="12.8" hidden="false" customHeight="true" outlineLevel="0" collapsed="false"/>
    <row r="65103" customFormat="false" ht="12.8" hidden="false" customHeight="true" outlineLevel="0" collapsed="false"/>
    <row r="65104" customFormat="false" ht="12.8" hidden="false" customHeight="true" outlineLevel="0" collapsed="false"/>
    <row r="65105" customFormat="false" ht="12.8" hidden="false" customHeight="true" outlineLevel="0" collapsed="false"/>
    <row r="65106" customFormat="false" ht="12.8" hidden="false" customHeight="true" outlineLevel="0" collapsed="false"/>
    <row r="65107" customFormat="false" ht="12.8" hidden="false" customHeight="true" outlineLevel="0" collapsed="false"/>
    <row r="65108" customFormat="false" ht="12.8" hidden="false" customHeight="true" outlineLevel="0" collapsed="false"/>
    <row r="65109" customFormat="false" ht="12.8" hidden="false" customHeight="true" outlineLevel="0" collapsed="false"/>
    <row r="65110" customFormat="false" ht="12.8" hidden="false" customHeight="true" outlineLevel="0" collapsed="false"/>
    <row r="65111" customFormat="false" ht="12.8" hidden="false" customHeight="true" outlineLevel="0" collapsed="false"/>
    <row r="65112" customFormat="false" ht="12.8" hidden="false" customHeight="true" outlineLevel="0" collapsed="false"/>
    <row r="65113" customFormat="false" ht="12.8" hidden="false" customHeight="true" outlineLevel="0" collapsed="false"/>
    <row r="65114" customFormat="false" ht="12.8" hidden="false" customHeight="true" outlineLevel="0" collapsed="false"/>
    <row r="65115" customFormat="false" ht="12.8" hidden="false" customHeight="true" outlineLevel="0" collapsed="false"/>
    <row r="65116" customFormat="false" ht="12.8" hidden="false" customHeight="true" outlineLevel="0" collapsed="false"/>
    <row r="65117" customFormat="false" ht="12.8" hidden="false" customHeight="true" outlineLevel="0" collapsed="false"/>
    <row r="65118" customFormat="false" ht="12.8" hidden="false" customHeight="true" outlineLevel="0" collapsed="false"/>
    <row r="65119" customFormat="false" ht="12.8" hidden="false" customHeight="true" outlineLevel="0" collapsed="false"/>
    <row r="65120" customFormat="false" ht="12.8" hidden="false" customHeight="true" outlineLevel="0" collapsed="false"/>
    <row r="65121" customFormat="false" ht="12.8" hidden="false" customHeight="true" outlineLevel="0" collapsed="false"/>
    <row r="65122" customFormat="false" ht="12.8" hidden="false" customHeight="true" outlineLevel="0" collapsed="false"/>
    <row r="65123" customFormat="false" ht="12.8" hidden="false" customHeight="true" outlineLevel="0" collapsed="false"/>
    <row r="65124" customFormat="false" ht="12.8" hidden="false" customHeight="true" outlineLevel="0" collapsed="false"/>
    <row r="65125" customFormat="false" ht="12.8" hidden="false" customHeight="true" outlineLevel="0" collapsed="false"/>
    <row r="65126" customFormat="false" ht="12.8" hidden="false" customHeight="true" outlineLevel="0" collapsed="false"/>
    <row r="65127" customFormat="false" ht="12.8" hidden="false" customHeight="true" outlineLevel="0" collapsed="false"/>
    <row r="65128" customFormat="false" ht="12.8" hidden="false" customHeight="true" outlineLevel="0" collapsed="false"/>
    <row r="65129" customFormat="false" ht="12.8" hidden="false" customHeight="true" outlineLevel="0" collapsed="false"/>
    <row r="65130" customFormat="false" ht="12.8" hidden="false" customHeight="true" outlineLevel="0" collapsed="false"/>
    <row r="65131" customFormat="false" ht="12.8" hidden="false" customHeight="true" outlineLevel="0" collapsed="false"/>
    <row r="65132" customFormat="false" ht="12.8" hidden="false" customHeight="true" outlineLevel="0" collapsed="false"/>
    <row r="65133" customFormat="false" ht="12.8" hidden="false" customHeight="true" outlineLevel="0" collapsed="false"/>
    <row r="65134" customFormat="false" ht="12.8" hidden="false" customHeight="true" outlineLevel="0" collapsed="false"/>
    <row r="65135" customFormat="false" ht="12.8" hidden="false" customHeight="true" outlineLevel="0" collapsed="false"/>
    <row r="65136" customFormat="false" ht="12.8" hidden="false" customHeight="true" outlineLevel="0" collapsed="false"/>
    <row r="65137" customFormat="false" ht="12.8" hidden="false" customHeight="true" outlineLevel="0" collapsed="false"/>
    <row r="65138" customFormat="false" ht="12.8" hidden="false" customHeight="true" outlineLevel="0" collapsed="false"/>
    <row r="65139" customFormat="false" ht="12.8" hidden="false" customHeight="true" outlineLevel="0" collapsed="false"/>
    <row r="65140" customFormat="false" ht="12.8" hidden="false" customHeight="true" outlineLevel="0" collapsed="false"/>
    <row r="65141" customFormat="false" ht="12.8" hidden="false" customHeight="true" outlineLevel="0" collapsed="false"/>
    <row r="65142" customFormat="false" ht="12.8" hidden="false" customHeight="true" outlineLevel="0" collapsed="false"/>
    <row r="65143" customFormat="false" ht="12.8" hidden="false" customHeight="true" outlineLevel="0" collapsed="false"/>
    <row r="65144" customFormat="false" ht="12.8" hidden="false" customHeight="true" outlineLevel="0" collapsed="false"/>
    <row r="65145" customFormat="false" ht="12.8" hidden="false" customHeight="true" outlineLevel="0" collapsed="false"/>
    <row r="65146" customFormat="false" ht="12.8" hidden="false" customHeight="true" outlineLevel="0" collapsed="false"/>
    <row r="65147" customFormat="false" ht="12.8" hidden="false" customHeight="true" outlineLevel="0" collapsed="false"/>
    <row r="65148" customFormat="false" ht="12.8" hidden="false" customHeight="true" outlineLevel="0" collapsed="false"/>
    <row r="65149" customFormat="false" ht="12.8" hidden="false" customHeight="true" outlineLevel="0" collapsed="false"/>
    <row r="65150" customFormat="false" ht="12.8" hidden="false" customHeight="true" outlineLevel="0" collapsed="false"/>
    <row r="65151" customFormat="false" ht="12.8" hidden="false" customHeight="true" outlineLevel="0" collapsed="false"/>
    <row r="65152" customFormat="false" ht="12.8" hidden="false" customHeight="true" outlineLevel="0" collapsed="false"/>
    <row r="65153" customFormat="false" ht="12.8" hidden="false" customHeight="true" outlineLevel="0" collapsed="false"/>
    <row r="65154" customFormat="false" ht="12.8" hidden="false" customHeight="true" outlineLevel="0" collapsed="false"/>
    <row r="65155" customFormat="false" ht="12.8" hidden="false" customHeight="true" outlineLevel="0" collapsed="false"/>
    <row r="65156" customFormat="false" ht="12.8" hidden="false" customHeight="true" outlineLevel="0" collapsed="false"/>
    <row r="65157" customFormat="false" ht="12.8" hidden="false" customHeight="true" outlineLevel="0" collapsed="false"/>
    <row r="65158" customFormat="false" ht="12.8" hidden="false" customHeight="true" outlineLevel="0" collapsed="false"/>
    <row r="65159" customFormat="false" ht="12.8" hidden="false" customHeight="true" outlineLevel="0" collapsed="false"/>
    <row r="65160" customFormat="false" ht="12.8" hidden="false" customHeight="true" outlineLevel="0" collapsed="false"/>
    <row r="65161" customFormat="false" ht="12.8" hidden="false" customHeight="true" outlineLevel="0" collapsed="false"/>
    <row r="65162" customFormat="false" ht="12.8" hidden="false" customHeight="true" outlineLevel="0" collapsed="false"/>
    <row r="65163" customFormat="false" ht="12.8" hidden="false" customHeight="true" outlineLevel="0" collapsed="false"/>
    <row r="65164" customFormat="false" ht="12.8" hidden="false" customHeight="true" outlineLevel="0" collapsed="false"/>
    <row r="65165" customFormat="false" ht="12.8" hidden="false" customHeight="true" outlineLevel="0" collapsed="false"/>
    <row r="65166" customFormat="false" ht="12.8" hidden="false" customHeight="true" outlineLevel="0" collapsed="false"/>
    <row r="65167" customFormat="false" ht="12.8" hidden="false" customHeight="true" outlineLevel="0" collapsed="false"/>
    <row r="65168" customFormat="false" ht="12.8" hidden="false" customHeight="true" outlineLevel="0" collapsed="false"/>
    <row r="65169" customFormat="false" ht="12.8" hidden="false" customHeight="true" outlineLevel="0" collapsed="false"/>
    <row r="65170" customFormat="false" ht="12.8" hidden="false" customHeight="true" outlineLevel="0" collapsed="false"/>
    <row r="65171" customFormat="false" ht="12.8" hidden="false" customHeight="true" outlineLevel="0" collapsed="false"/>
    <row r="65172" customFormat="false" ht="12.8" hidden="false" customHeight="true" outlineLevel="0" collapsed="false"/>
    <row r="65173" customFormat="false" ht="12.8" hidden="false" customHeight="true" outlineLevel="0" collapsed="false"/>
    <row r="65174" customFormat="false" ht="12.8" hidden="false" customHeight="true" outlineLevel="0" collapsed="false"/>
    <row r="65175" customFormat="false" ht="12.8" hidden="false" customHeight="true" outlineLevel="0" collapsed="false"/>
    <row r="65176" customFormat="false" ht="12.8" hidden="false" customHeight="true" outlineLevel="0" collapsed="false"/>
    <row r="65177" customFormat="false" ht="12.8" hidden="false" customHeight="true" outlineLevel="0" collapsed="false"/>
    <row r="65178" customFormat="false" ht="12.8" hidden="false" customHeight="true" outlineLevel="0" collapsed="false"/>
    <row r="65179" customFormat="false" ht="12.8" hidden="false" customHeight="true" outlineLevel="0" collapsed="false"/>
    <row r="65180" customFormat="false" ht="12.8" hidden="false" customHeight="true" outlineLevel="0" collapsed="false"/>
    <row r="65181" customFormat="false" ht="12.8" hidden="false" customHeight="true" outlineLevel="0" collapsed="false"/>
    <row r="65182" customFormat="false" ht="12.8" hidden="false" customHeight="true" outlineLevel="0" collapsed="false"/>
    <row r="65183" customFormat="false" ht="12.8" hidden="false" customHeight="true" outlineLevel="0" collapsed="false"/>
    <row r="65184" customFormat="false" ht="12.8" hidden="false" customHeight="true" outlineLevel="0" collapsed="false"/>
    <row r="65185" customFormat="false" ht="12.8" hidden="false" customHeight="true" outlineLevel="0" collapsed="false"/>
    <row r="65186" customFormat="false" ht="12.8" hidden="false" customHeight="true" outlineLevel="0" collapsed="false"/>
    <row r="65187" customFormat="false" ht="12.8" hidden="false" customHeight="true" outlineLevel="0" collapsed="false"/>
    <row r="65188" customFormat="false" ht="12.8" hidden="false" customHeight="true" outlineLevel="0" collapsed="false"/>
    <row r="65189" customFormat="false" ht="12.8" hidden="false" customHeight="true" outlineLevel="0" collapsed="false"/>
    <row r="65190" customFormat="false" ht="12.8" hidden="false" customHeight="true" outlineLevel="0" collapsed="false"/>
    <row r="65191" customFormat="false" ht="12.8" hidden="false" customHeight="true" outlineLevel="0" collapsed="false"/>
    <row r="65192" customFormat="false" ht="12.8" hidden="false" customHeight="true" outlineLevel="0" collapsed="false"/>
    <row r="65193" customFormat="false" ht="12.8" hidden="false" customHeight="true" outlineLevel="0" collapsed="false"/>
    <row r="65194" customFormat="false" ht="12.8" hidden="false" customHeight="true" outlineLevel="0" collapsed="false"/>
    <row r="65195" customFormat="false" ht="12.8" hidden="false" customHeight="true" outlineLevel="0" collapsed="false"/>
    <row r="65196" customFormat="false" ht="12.8" hidden="false" customHeight="true" outlineLevel="0" collapsed="false"/>
    <row r="65197" customFormat="false" ht="12.8" hidden="false" customHeight="true" outlineLevel="0" collapsed="false"/>
    <row r="65198" customFormat="false" ht="12.8" hidden="false" customHeight="true" outlineLevel="0" collapsed="false"/>
    <row r="65199" customFormat="false" ht="12.8" hidden="false" customHeight="true" outlineLevel="0" collapsed="false"/>
    <row r="65200" customFormat="false" ht="12.8" hidden="false" customHeight="true" outlineLevel="0" collapsed="false"/>
    <row r="65201" customFormat="false" ht="12.8" hidden="false" customHeight="true" outlineLevel="0" collapsed="false"/>
    <row r="65202" customFormat="false" ht="12.8" hidden="false" customHeight="true" outlineLevel="0" collapsed="false"/>
    <row r="65203" customFormat="false" ht="12.8" hidden="false" customHeight="true" outlineLevel="0" collapsed="false"/>
    <row r="65204" customFormat="false" ht="12.8" hidden="false" customHeight="true" outlineLevel="0" collapsed="false"/>
    <row r="65205" customFormat="false" ht="12.8" hidden="false" customHeight="true" outlineLevel="0" collapsed="false"/>
    <row r="65206" customFormat="false" ht="12.8" hidden="false" customHeight="true" outlineLevel="0" collapsed="false"/>
    <row r="65207" customFormat="false" ht="12.8" hidden="false" customHeight="true" outlineLevel="0" collapsed="false"/>
    <row r="65208" customFormat="false" ht="12.8" hidden="false" customHeight="true" outlineLevel="0" collapsed="false"/>
    <row r="65209" customFormat="false" ht="12.8" hidden="false" customHeight="true" outlineLevel="0" collapsed="false"/>
    <row r="65210" customFormat="false" ht="12.8" hidden="false" customHeight="true" outlineLevel="0" collapsed="false"/>
    <row r="65211" customFormat="false" ht="12.8" hidden="false" customHeight="true" outlineLevel="0" collapsed="false"/>
    <row r="65212" customFormat="false" ht="12.8" hidden="false" customHeight="true" outlineLevel="0" collapsed="false"/>
    <row r="65213" customFormat="false" ht="12.8" hidden="false" customHeight="true" outlineLevel="0" collapsed="false"/>
    <row r="65214" customFormat="false" ht="12.8" hidden="false" customHeight="true" outlineLevel="0" collapsed="false"/>
    <row r="65215" customFormat="false" ht="12.8" hidden="false" customHeight="true" outlineLevel="0" collapsed="false"/>
    <row r="65216" customFormat="false" ht="12.8" hidden="false" customHeight="true" outlineLevel="0" collapsed="false"/>
    <row r="65217" customFormat="false" ht="12.8" hidden="false" customHeight="true" outlineLevel="0" collapsed="false"/>
    <row r="65218" customFormat="false" ht="12.8" hidden="false" customHeight="true" outlineLevel="0" collapsed="false"/>
    <row r="65219" customFormat="false" ht="12.8" hidden="false" customHeight="true" outlineLevel="0" collapsed="false"/>
    <row r="65220" customFormat="false" ht="12.8" hidden="false" customHeight="true" outlineLevel="0" collapsed="false"/>
    <row r="65221" customFormat="false" ht="12.8" hidden="false" customHeight="true" outlineLevel="0" collapsed="false"/>
    <row r="65222" customFormat="false" ht="12.8" hidden="false" customHeight="true" outlineLevel="0" collapsed="false"/>
    <row r="65223" customFormat="false" ht="12.8" hidden="false" customHeight="true" outlineLevel="0" collapsed="false"/>
    <row r="65224" customFormat="false" ht="12.8" hidden="false" customHeight="true" outlineLevel="0" collapsed="false"/>
    <row r="65225" customFormat="false" ht="12.8" hidden="false" customHeight="true" outlineLevel="0" collapsed="false"/>
    <row r="65226" customFormat="false" ht="12.8" hidden="false" customHeight="true" outlineLevel="0" collapsed="false"/>
    <row r="65227" customFormat="false" ht="12.8" hidden="false" customHeight="true" outlineLevel="0" collapsed="false"/>
    <row r="65228" customFormat="false" ht="12.8" hidden="false" customHeight="true" outlineLevel="0" collapsed="false"/>
    <row r="65229" customFormat="false" ht="12.8" hidden="false" customHeight="true" outlineLevel="0" collapsed="false"/>
    <row r="65230" customFormat="false" ht="12.8" hidden="false" customHeight="true" outlineLevel="0" collapsed="false"/>
    <row r="65231" customFormat="false" ht="12.8" hidden="false" customHeight="true" outlineLevel="0" collapsed="false"/>
    <row r="65232" customFormat="false" ht="12.8" hidden="false" customHeight="true" outlineLevel="0" collapsed="false"/>
    <row r="65233" customFormat="false" ht="12.8" hidden="false" customHeight="true" outlineLevel="0" collapsed="false"/>
    <row r="65234" customFormat="false" ht="12.8" hidden="false" customHeight="true" outlineLevel="0" collapsed="false"/>
    <row r="65235" customFormat="false" ht="12.8" hidden="false" customHeight="true" outlineLevel="0" collapsed="false"/>
    <row r="65236" customFormat="false" ht="12.8" hidden="false" customHeight="true" outlineLevel="0" collapsed="false"/>
    <row r="65237" customFormat="false" ht="12.8" hidden="false" customHeight="true" outlineLevel="0" collapsed="false"/>
    <row r="65238" customFormat="false" ht="12.8" hidden="false" customHeight="true" outlineLevel="0" collapsed="false"/>
    <row r="65239" customFormat="false" ht="12.8" hidden="false" customHeight="true" outlineLevel="0" collapsed="false"/>
    <row r="65240" customFormat="false" ht="12.8" hidden="false" customHeight="true" outlineLevel="0" collapsed="false"/>
    <row r="65241" customFormat="false" ht="12.8" hidden="false" customHeight="true" outlineLevel="0" collapsed="false"/>
    <row r="65242" customFormat="false" ht="12.8" hidden="false" customHeight="true" outlineLevel="0" collapsed="false"/>
    <row r="65243" customFormat="false" ht="12.8" hidden="false" customHeight="true" outlineLevel="0" collapsed="false"/>
    <row r="65244" customFormat="false" ht="12.8" hidden="false" customHeight="true" outlineLevel="0" collapsed="false"/>
    <row r="65245" customFormat="false" ht="12.8" hidden="false" customHeight="true" outlineLevel="0" collapsed="false"/>
    <row r="65246" customFormat="false" ht="12.8" hidden="false" customHeight="true" outlineLevel="0" collapsed="false"/>
    <row r="65247" customFormat="false" ht="12.8" hidden="false" customHeight="true" outlineLevel="0" collapsed="false"/>
    <row r="65248" customFormat="false" ht="12.8" hidden="false" customHeight="true" outlineLevel="0" collapsed="false"/>
    <row r="65249" customFormat="false" ht="12.8" hidden="false" customHeight="true" outlineLevel="0" collapsed="false"/>
    <row r="65250" customFormat="false" ht="12.8" hidden="false" customHeight="true" outlineLevel="0" collapsed="false"/>
    <row r="65251" customFormat="false" ht="12.8" hidden="false" customHeight="true" outlineLevel="0" collapsed="false"/>
    <row r="65252" customFormat="false" ht="12.8" hidden="false" customHeight="true" outlineLevel="0" collapsed="false"/>
    <row r="65253" customFormat="false" ht="12.8" hidden="false" customHeight="true" outlineLevel="0" collapsed="false"/>
    <row r="65254" customFormat="false" ht="12.8" hidden="false" customHeight="true" outlineLevel="0" collapsed="false"/>
    <row r="65255" customFormat="false" ht="12.8" hidden="false" customHeight="true" outlineLevel="0" collapsed="false"/>
    <row r="65256" customFormat="false" ht="12.8" hidden="false" customHeight="true" outlineLevel="0" collapsed="false"/>
    <row r="65257" customFormat="false" ht="12.8" hidden="false" customHeight="true" outlineLevel="0" collapsed="false"/>
    <row r="65258" customFormat="false" ht="12.8" hidden="false" customHeight="true" outlineLevel="0" collapsed="false"/>
    <row r="65259" customFormat="false" ht="12.8" hidden="false" customHeight="true" outlineLevel="0" collapsed="false"/>
    <row r="65260" customFormat="false" ht="12.8" hidden="false" customHeight="true" outlineLevel="0" collapsed="false"/>
    <row r="65261" customFormat="false" ht="12.8" hidden="false" customHeight="true" outlineLevel="0" collapsed="false"/>
    <row r="65262" customFormat="false" ht="12.8" hidden="false" customHeight="true" outlineLevel="0" collapsed="false"/>
    <row r="65263" customFormat="false" ht="12.8" hidden="false" customHeight="true" outlineLevel="0" collapsed="false"/>
    <row r="65264" customFormat="false" ht="12.8" hidden="false" customHeight="true" outlineLevel="0" collapsed="false"/>
    <row r="65265" customFormat="false" ht="12.8" hidden="false" customHeight="true" outlineLevel="0" collapsed="false"/>
    <row r="65266" customFormat="false" ht="12.8" hidden="false" customHeight="true" outlineLevel="0" collapsed="false"/>
    <row r="65267" customFormat="false" ht="12.8" hidden="false" customHeight="true" outlineLevel="0" collapsed="false"/>
    <row r="65268" customFormat="false" ht="12.8" hidden="false" customHeight="true" outlineLevel="0" collapsed="false"/>
    <row r="65269" customFormat="false" ht="12.8" hidden="false" customHeight="true" outlineLevel="0" collapsed="false"/>
    <row r="65270" customFormat="false" ht="12.8" hidden="false" customHeight="true" outlineLevel="0" collapsed="false"/>
    <row r="65271" customFormat="false" ht="12.8" hidden="false" customHeight="true" outlineLevel="0" collapsed="false"/>
    <row r="65272" customFormat="false" ht="12.8" hidden="false" customHeight="true" outlineLevel="0" collapsed="false"/>
    <row r="65273" customFormat="false" ht="12.8" hidden="false" customHeight="true" outlineLevel="0" collapsed="false"/>
    <row r="65274" customFormat="false" ht="12.8" hidden="false" customHeight="true" outlineLevel="0" collapsed="false"/>
    <row r="65275" customFormat="false" ht="12.8" hidden="false" customHeight="true" outlineLevel="0" collapsed="false"/>
    <row r="65276" customFormat="false" ht="12.8" hidden="false" customHeight="true" outlineLevel="0" collapsed="false"/>
    <row r="65277" customFormat="false" ht="12.8" hidden="false" customHeight="true" outlineLevel="0" collapsed="false"/>
    <row r="65278" customFormat="false" ht="12.8" hidden="false" customHeight="true" outlineLevel="0" collapsed="false"/>
    <row r="65279" customFormat="false" ht="12.8" hidden="false" customHeight="true" outlineLevel="0" collapsed="false"/>
    <row r="65280" customFormat="false" ht="12.8" hidden="false" customHeight="true" outlineLevel="0" collapsed="false"/>
    <row r="65281" customFormat="false" ht="12.8" hidden="false" customHeight="true" outlineLevel="0" collapsed="false"/>
    <row r="65282" customFormat="false" ht="12.8" hidden="false" customHeight="true" outlineLevel="0" collapsed="false"/>
    <row r="65283" customFormat="false" ht="12.8" hidden="false" customHeight="true" outlineLevel="0" collapsed="false"/>
    <row r="65284" customFormat="false" ht="12.8" hidden="false" customHeight="true" outlineLevel="0" collapsed="false"/>
    <row r="65285" customFormat="false" ht="12.8" hidden="false" customHeight="true" outlineLevel="0" collapsed="false"/>
    <row r="65286" customFormat="false" ht="12.8" hidden="false" customHeight="true" outlineLevel="0" collapsed="false"/>
    <row r="65287" customFormat="false" ht="12.8" hidden="false" customHeight="true" outlineLevel="0" collapsed="false"/>
    <row r="65288" customFormat="false" ht="12.8" hidden="false" customHeight="true" outlineLevel="0" collapsed="false"/>
    <row r="65289" customFormat="false" ht="12.8" hidden="false" customHeight="true" outlineLevel="0" collapsed="false"/>
    <row r="65290" customFormat="false" ht="12.8" hidden="false" customHeight="true" outlineLevel="0" collapsed="false"/>
    <row r="65291" customFormat="false" ht="12.8" hidden="false" customHeight="true" outlineLevel="0" collapsed="false"/>
    <row r="65292" customFormat="false" ht="12.8" hidden="false" customHeight="true" outlineLevel="0" collapsed="false"/>
    <row r="65293" customFormat="false" ht="12.8" hidden="false" customHeight="true" outlineLevel="0" collapsed="false"/>
    <row r="65294" customFormat="false" ht="12.8" hidden="false" customHeight="true" outlineLevel="0" collapsed="false"/>
    <row r="65295" customFormat="false" ht="12.8" hidden="false" customHeight="true" outlineLevel="0" collapsed="false"/>
    <row r="65296" customFormat="false" ht="12.8" hidden="false" customHeight="true" outlineLevel="0" collapsed="false"/>
    <row r="65297" customFormat="false" ht="12.8" hidden="false" customHeight="true" outlineLevel="0" collapsed="false"/>
    <row r="65298" customFormat="false" ht="12.8" hidden="false" customHeight="true" outlineLevel="0" collapsed="false"/>
    <row r="65299" customFormat="false" ht="12.8" hidden="false" customHeight="true" outlineLevel="0" collapsed="false"/>
    <row r="65300" customFormat="false" ht="12.8" hidden="false" customHeight="true" outlineLevel="0" collapsed="false"/>
    <row r="65301" customFormat="false" ht="12.8" hidden="false" customHeight="true" outlineLevel="0" collapsed="false"/>
    <row r="65302" customFormat="false" ht="12.8" hidden="false" customHeight="true" outlineLevel="0" collapsed="false"/>
    <row r="65303" customFormat="false" ht="12.8" hidden="false" customHeight="true" outlineLevel="0" collapsed="false"/>
    <row r="65304" customFormat="false" ht="12.8" hidden="false" customHeight="true" outlineLevel="0" collapsed="false"/>
    <row r="65305" customFormat="false" ht="12.8" hidden="false" customHeight="true" outlineLevel="0" collapsed="false"/>
    <row r="65306" customFormat="false" ht="12.8" hidden="false" customHeight="true" outlineLevel="0" collapsed="false"/>
    <row r="65307" customFormat="false" ht="12.8" hidden="false" customHeight="true" outlineLevel="0" collapsed="false"/>
    <row r="65308" customFormat="false" ht="12.8" hidden="false" customHeight="true" outlineLevel="0" collapsed="false"/>
    <row r="65309" customFormat="false" ht="12.8" hidden="false" customHeight="true" outlineLevel="0" collapsed="false"/>
    <row r="65310" customFormat="false" ht="12.8" hidden="false" customHeight="true" outlineLevel="0" collapsed="false"/>
    <row r="65311" customFormat="false" ht="12.8" hidden="false" customHeight="true" outlineLevel="0" collapsed="false"/>
    <row r="65312" customFormat="false" ht="12.8" hidden="false" customHeight="true" outlineLevel="0" collapsed="false"/>
    <row r="65313" customFormat="false" ht="12.8" hidden="false" customHeight="true" outlineLevel="0" collapsed="false"/>
    <row r="65314" customFormat="false" ht="12.8" hidden="false" customHeight="true" outlineLevel="0" collapsed="false"/>
    <row r="65315" customFormat="false" ht="12.8" hidden="false" customHeight="true" outlineLevel="0" collapsed="false"/>
    <row r="65316" customFormat="false" ht="12.8" hidden="false" customHeight="true" outlineLevel="0" collapsed="false"/>
    <row r="65317" customFormat="false" ht="12.8" hidden="false" customHeight="true" outlineLevel="0" collapsed="false"/>
    <row r="65318" customFormat="false" ht="12.8" hidden="false" customHeight="true" outlineLevel="0" collapsed="false"/>
    <row r="65319" customFormat="false" ht="12.8" hidden="false" customHeight="true" outlineLevel="0" collapsed="false"/>
    <row r="65320" customFormat="false" ht="12.8" hidden="false" customHeight="true" outlineLevel="0" collapsed="false"/>
    <row r="65321" customFormat="false" ht="12.8" hidden="false" customHeight="true" outlineLevel="0" collapsed="false"/>
    <row r="65322" customFormat="false" ht="12.8" hidden="false" customHeight="true" outlineLevel="0" collapsed="false"/>
    <row r="65323" customFormat="false" ht="12.8" hidden="false" customHeight="true" outlineLevel="0" collapsed="false"/>
    <row r="65324" customFormat="false" ht="12.8" hidden="false" customHeight="true" outlineLevel="0" collapsed="false"/>
    <row r="65325" customFormat="false" ht="12.8" hidden="false" customHeight="true" outlineLevel="0" collapsed="false"/>
    <row r="65326" customFormat="false" ht="12.8" hidden="false" customHeight="true" outlineLevel="0" collapsed="false"/>
    <row r="65327" customFormat="false" ht="12.8" hidden="false" customHeight="true" outlineLevel="0" collapsed="false"/>
    <row r="65328" customFormat="false" ht="12.8" hidden="false" customHeight="true" outlineLevel="0" collapsed="false"/>
    <row r="65329" customFormat="false" ht="12.8" hidden="false" customHeight="true" outlineLevel="0" collapsed="false"/>
    <row r="65330" customFormat="false" ht="12.8" hidden="false" customHeight="true" outlineLevel="0" collapsed="false"/>
    <row r="65331" customFormat="false" ht="12.8" hidden="false" customHeight="true" outlineLevel="0" collapsed="false"/>
    <row r="65332" customFormat="false" ht="12.8" hidden="false" customHeight="true" outlineLevel="0" collapsed="false"/>
    <row r="65333" customFormat="false" ht="12.8" hidden="false" customHeight="true" outlineLevel="0" collapsed="false"/>
    <row r="65334" customFormat="false" ht="12.8" hidden="false" customHeight="true" outlineLevel="0" collapsed="false"/>
    <row r="65335" customFormat="false" ht="12.8" hidden="false" customHeight="true" outlineLevel="0" collapsed="false"/>
    <row r="65336" customFormat="false" ht="12.8" hidden="false" customHeight="true" outlineLevel="0" collapsed="false"/>
    <row r="65337" customFormat="false" ht="12.8" hidden="false" customHeight="true" outlineLevel="0" collapsed="false"/>
    <row r="65338" customFormat="false" ht="12.8" hidden="false" customHeight="true" outlineLevel="0" collapsed="false"/>
    <row r="65339" customFormat="false" ht="12.8" hidden="false" customHeight="true" outlineLevel="0" collapsed="false"/>
    <row r="65340" customFormat="false" ht="12.8" hidden="false" customHeight="true" outlineLevel="0" collapsed="false"/>
    <row r="65341" customFormat="false" ht="12.8" hidden="false" customHeight="true" outlineLevel="0" collapsed="false"/>
    <row r="65342" customFormat="false" ht="12.8" hidden="false" customHeight="true" outlineLevel="0" collapsed="false"/>
    <row r="65343" customFormat="false" ht="12.8" hidden="false" customHeight="true" outlineLevel="0" collapsed="false"/>
    <row r="65344" customFormat="false" ht="12.8" hidden="false" customHeight="true" outlineLevel="0" collapsed="false"/>
    <row r="65345" customFormat="false" ht="12.8" hidden="false" customHeight="true" outlineLevel="0" collapsed="false"/>
    <row r="65346" customFormat="false" ht="12.8" hidden="false" customHeight="true" outlineLevel="0" collapsed="false"/>
    <row r="65347" customFormat="false" ht="12.8" hidden="false" customHeight="true" outlineLevel="0" collapsed="false"/>
    <row r="65348" customFormat="false" ht="12.8" hidden="false" customHeight="true" outlineLevel="0" collapsed="false"/>
    <row r="65349" customFormat="false" ht="12.8" hidden="false" customHeight="true" outlineLevel="0" collapsed="false"/>
    <row r="65350" customFormat="false" ht="12.8" hidden="false" customHeight="true" outlineLevel="0" collapsed="false"/>
    <row r="65351" customFormat="false" ht="12.8" hidden="false" customHeight="true" outlineLevel="0" collapsed="false"/>
    <row r="65352" customFormat="false" ht="12.8" hidden="false" customHeight="true" outlineLevel="0" collapsed="false"/>
    <row r="65353" customFormat="false" ht="12.8" hidden="false" customHeight="true" outlineLevel="0" collapsed="false"/>
    <row r="65354" customFormat="false" ht="12.8" hidden="false" customHeight="true" outlineLevel="0" collapsed="false"/>
    <row r="65355" customFormat="false" ht="12.8" hidden="false" customHeight="true" outlineLevel="0" collapsed="false"/>
    <row r="65356" customFormat="false" ht="12.8" hidden="false" customHeight="true" outlineLevel="0" collapsed="false"/>
    <row r="65357" customFormat="false" ht="12.8" hidden="false" customHeight="true" outlineLevel="0" collapsed="false"/>
    <row r="65358" customFormat="false" ht="12.8" hidden="false" customHeight="true" outlineLevel="0" collapsed="false"/>
    <row r="65359" customFormat="false" ht="12.8" hidden="false" customHeight="true" outlineLevel="0" collapsed="false"/>
    <row r="65360" customFormat="false" ht="12.8" hidden="false" customHeight="true" outlineLevel="0" collapsed="false"/>
    <row r="65361" customFormat="false" ht="12.8" hidden="false" customHeight="true" outlineLevel="0" collapsed="false"/>
    <row r="65362" customFormat="false" ht="12.8" hidden="false" customHeight="true" outlineLevel="0" collapsed="false"/>
    <row r="65363" customFormat="false" ht="12.8" hidden="false" customHeight="true" outlineLevel="0" collapsed="false"/>
    <row r="65364" customFormat="false" ht="12.8" hidden="false" customHeight="true" outlineLevel="0" collapsed="false"/>
    <row r="65365" customFormat="false" ht="12.8" hidden="false" customHeight="true" outlineLevel="0" collapsed="false"/>
    <row r="65366" customFormat="false" ht="12.8" hidden="false" customHeight="true" outlineLevel="0" collapsed="false"/>
    <row r="65367" customFormat="false" ht="12.8" hidden="false" customHeight="true" outlineLevel="0" collapsed="false"/>
    <row r="65368" customFormat="false" ht="12.8" hidden="false" customHeight="true" outlineLevel="0" collapsed="false"/>
    <row r="65369" customFormat="false" ht="12.8" hidden="false" customHeight="true" outlineLevel="0" collapsed="false"/>
    <row r="65370" customFormat="false" ht="12.8" hidden="false" customHeight="true" outlineLevel="0" collapsed="false"/>
    <row r="65371" customFormat="false" ht="12.8" hidden="false" customHeight="true" outlineLevel="0" collapsed="false"/>
    <row r="65372" customFormat="false" ht="12.8" hidden="false" customHeight="true" outlineLevel="0" collapsed="false"/>
    <row r="65373" customFormat="false" ht="12.8" hidden="false" customHeight="true" outlineLevel="0" collapsed="false"/>
    <row r="65374" customFormat="false" ht="12.8" hidden="false" customHeight="true" outlineLevel="0" collapsed="false"/>
    <row r="65375" customFormat="false" ht="12.8" hidden="false" customHeight="true" outlineLevel="0" collapsed="false"/>
    <row r="65376" customFormat="false" ht="12.8" hidden="false" customHeight="true" outlineLevel="0" collapsed="false"/>
    <row r="65377" customFormat="false" ht="12.8" hidden="false" customHeight="true" outlineLevel="0" collapsed="false"/>
    <row r="65378" customFormat="false" ht="12.8" hidden="false" customHeight="true" outlineLevel="0" collapsed="false"/>
    <row r="65379" customFormat="false" ht="12.8" hidden="false" customHeight="true" outlineLevel="0" collapsed="false"/>
    <row r="65380" customFormat="false" ht="12.8" hidden="false" customHeight="true" outlineLevel="0" collapsed="false"/>
    <row r="65381" customFormat="false" ht="12.8" hidden="false" customHeight="true" outlineLevel="0" collapsed="false"/>
    <row r="65382" customFormat="false" ht="12.8" hidden="false" customHeight="true" outlineLevel="0" collapsed="false"/>
    <row r="65383" customFormat="false" ht="12.8" hidden="false" customHeight="true" outlineLevel="0" collapsed="false"/>
    <row r="65384" customFormat="false" ht="12.8" hidden="false" customHeight="true" outlineLevel="0" collapsed="false"/>
    <row r="65385" customFormat="false" ht="12.8" hidden="false" customHeight="true" outlineLevel="0" collapsed="false"/>
    <row r="65386" customFormat="false" ht="12.8" hidden="false" customHeight="true" outlineLevel="0" collapsed="false"/>
    <row r="65387" customFormat="false" ht="12.8" hidden="false" customHeight="true" outlineLevel="0" collapsed="false"/>
    <row r="65388" customFormat="false" ht="12.8" hidden="false" customHeight="true" outlineLevel="0" collapsed="false"/>
    <row r="65389" customFormat="false" ht="12.8" hidden="false" customHeight="true" outlineLevel="0" collapsed="false"/>
    <row r="65390" customFormat="false" ht="12.8" hidden="false" customHeight="true" outlineLevel="0" collapsed="false"/>
    <row r="65391" customFormat="false" ht="12.8" hidden="false" customHeight="true" outlineLevel="0" collapsed="false"/>
    <row r="65392" customFormat="false" ht="12.8" hidden="false" customHeight="true" outlineLevel="0" collapsed="false"/>
    <row r="65393" customFormat="false" ht="12.8" hidden="false" customHeight="true" outlineLevel="0" collapsed="false"/>
    <row r="65394" customFormat="false" ht="12.8" hidden="false" customHeight="true" outlineLevel="0" collapsed="false"/>
    <row r="65395" customFormat="false" ht="12.8" hidden="false" customHeight="true" outlineLevel="0" collapsed="false"/>
    <row r="65396" customFormat="false" ht="12.8" hidden="false" customHeight="true" outlineLevel="0" collapsed="false"/>
    <row r="65397" customFormat="false" ht="12.8" hidden="false" customHeight="true" outlineLevel="0" collapsed="false"/>
    <row r="65398" customFormat="false" ht="12.8" hidden="false" customHeight="true" outlineLevel="0" collapsed="false"/>
    <row r="65399" customFormat="false" ht="12.8" hidden="false" customHeight="true" outlineLevel="0" collapsed="false"/>
    <row r="65400" customFormat="false" ht="12.8" hidden="false" customHeight="true" outlineLevel="0" collapsed="false"/>
    <row r="65401" customFormat="false" ht="12.8" hidden="false" customHeight="true" outlineLevel="0" collapsed="false"/>
    <row r="65402" customFormat="false" ht="12.8" hidden="false" customHeight="true" outlineLevel="0" collapsed="false"/>
    <row r="65403" customFormat="false" ht="12.8" hidden="false" customHeight="true" outlineLevel="0" collapsed="false"/>
    <row r="65404" customFormat="false" ht="12.8" hidden="false" customHeight="true" outlineLevel="0" collapsed="false"/>
    <row r="65405" customFormat="false" ht="12.8" hidden="false" customHeight="true" outlineLevel="0" collapsed="false"/>
    <row r="65406" customFormat="false" ht="12.8" hidden="false" customHeight="true" outlineLevel="0" collapsed="false"/>
    <row r="65407" customFormat="false" ht="12.8" hidden="false" customHeight="true" outlineLevel="0" collapsed="false"/>
    <row r="65408" customFormat="false" ht="12.8" hidden="false" customHeight="true" outlineLevel="0" collapsed="false"/>
    <row r="65409" customFormat="false" ht="12.8" hidden="false" customHeight="true" outlineLevel="0" collapsed="false"/>
    <row r="65410" customFormat="false" ht="12.8" hidden="false" customHeight="true" outlineLevel="0" collapsed="false"/>
    <row r="65411" customFormat="false" ht="12.8" hidden="false" customHeight="true" outlineLevel="0" collapsed="false"/>
    <row r="65412" customFormat="false" ht="12.8" hidden="false" customHeight="true" outlineLevel="0" collapsed="false"/>
    <row r="65413" customFormat="false" ht="12.8" hidden="false" customHeight="true" outlineLevel="0" collapsed="false"/>
    <row r="65414" customFormat="false" ht="12.8" hidden="false" customHeight="true" outlineLevel="0" collapsed="false"/>
    <row r="65415" customFormat="false" ht="12.8" hidden="false" customHeight="true" outlineLevel="0" collapsed="false"/>
    <row r="65416" customFormat="false" ht="12.8" hidden="false" customHeight="true" outlineLevel="0" collapsed="false"/>
    <row r="65417" customFormat="false" ht="12.8" hidden="false" customHeight="true" outlineLevel="0" collapsed="false"/>
    <row r="65418" customFormat="false" ht="12.8" hidden="false" customHeight="true" outlineLevel="0" collapsed="false"/>
    <row r="65419" customFormat="false" ht="12.8" hidden="false" customHeight="true" outlineLevel="0" collapsed="false"/>
    <row r="65420" customFormat="false" ht="12.8" hidden="false" customHeight="true" outlineLevel="0" collapsed="false"/>
    <row r="65421" customFormat="false" ht="12.8" hidden="false" customHeight="true" outlineLevel="0" collapsed="false"/>
    <row r="65422" customFormat="false" ht="12.8" hidden="false" customHeight="true" outlineLevel="0" collapsed="false"/>
    <row r="65423" customFormat="false" ht="12.8" hidden="false" customHeight="true" outlineLevel="0" collapsed="false"/>
    <row r="65424" customFormat="false" ht="12.8" hidden="false" customHeight="true" outlineLevel="0" collapsed="false"/>
    <row r="65425" customFormat="false" ht="12.8" hidden="false" customHeight="true" outlineLevel="0" collapsed="false"/>
    <row r="65426" customFormat="false" ht="12.8" hidden="false" customHeight="true" outlineLevel="0" collapsed="false"/>
    <row r="65427" customFormat="false" ht="12.8" hidden="false" customHeight="true" outlineLevel="0" collapsed="false"/>
    <row r="65428" customFormat="false" ht="12.8" hidden="false" customHeight="true" outlineLevel="0" collapsed="false"/>
    <row r="65429" customFormat="false" ht="12.8" hidden="false" customHeight="true" outlineLevel="0" collapsed="false"/>
    <row r="65430" customFormat="false" ht="12.8" hidden="false" customHeight="true" outlineLevel="0" collapsed="false"/>
    <row r="65431" customFormat="false" ht="12.8" hidden="false" customHeight="true" outlineLevel="0" collapsed="false"/>
    <row r="65432" customFormat="false" ht="12.8" hidden="false" customHeight="true" outlineLevel="0" collapsed="false"/>
    <row r="65433" customFormat="false" ht="12.8" hidden="false" customHeight="true" outlineLevel="0" collapsed="false"/>
    <row r="65434" customFormat="false" ht="12.8" hidden="false" customHeight="true" outlineLevel="0" collapsed="false"/>
    <row r="65435" customFormat="false" ht="12.8" hidden="false" customHeight="true" outlineLevel="0" collapsed="false"/>
    <row r="65436" customFormat="false" ht="12.8" hidden="false" customHeight="true" outlineLevel="0" collapsed="false"/>
    <row r="65437" customFormat="false" ht="12.8" hidden="false" customHeight="true" outlineLevel="0" collapsed="false"/>
    <row r="65438" customFormat="false" ht="12.8" hidden="false" customHeight="true" outlineLevel="0" collapsed="false"/>
    <row r="65439" customFormat="false" ht="12.8" hidden="false" customHeight="true" outlineLevel="0" collapsed="false"/>
    <row r="65440" customFormat="false" ht="12.8" hidden="false" customHeight="true" outlineLevel="0" collapsed="false"/>
    <row r="65441" customFormat="false" ht="12.8" hidden="false" customHeight="true" outlineLevel="0" collapsed="false"/>
    <row r="65442" customFormat="false" ht="12.8" hidden="false" customHeight="true" outlineLevel="0" collapsed="false"/>
    <row r="65443" customFormat="false" ht="12.8" hidden="false" customHeight="true" outlineLevel="0" collapsed="false"/>
    <row r="65444" customFormat="false" ht="12.8" hidden="false" customHeight="true" outlineLevel="0" collapsed="false"/>
    <row r="65445" customFormat="false" ht="12.8" hidden="false" customHeight="true" outlineLevel="0" collapsed="false"/>
    <row r="65446" customFormat="false" ht="12.8" hidden="false" customHeight="true" outlineLevel="0" collapsed="false"/>
    <row r="65447" customFormat="false" ht="12.8" hidden="false" customHeight="true" outlineLevel="0" collapsed="false"/>
    <row r="65448" customFormat="false" ht="12.8" hidden="false" customHeight="true" outlineLevel="0" collapsed="false"/>
    <row r="65449" customFormat="false" ht="12.8" hidden="false" customHeight="true" outlineLevel="0" collapsed="false"/>
    <row r="65450" customFormat="false" ht="12.8" hidden="false" customHeight="true" outlineLevel="0" collapsed="false"/>
    <row r="65451" customFormat="false" ht="12.8" hidden="false" customHeight="true" outlineLevel="0" collapsed="false"/>
    <row r="65452" customFormat="false" ht="12.8" hidden="false" customHeight="true" outlineLevel="0" collapsed="false"/>
    <row r="65453" customFormat="false" ht="12.8" hidden="false" customHeight="true" outlineLevel="0" collapsed="false"/>
    <row r="65454" customFormat="false" ht="12.8" hidden="false" customHeight="true" outlineLevel="0" collapsed="false"/>
    <row r="65455" customFormat="false" ht="12.8" hidden="false" customHeight="true" outlineLevel="0" collapsed="false"/>
    <row r="65456" customFormat="false" ht="12.8" hidden="false" customHeight="true" outlineLevel="0" collapsed="false"/>
    <row r="65457" customFormat="false" ht="12.8" hidden="false" customHeight="true" outlineLevel="0" collapsed="false"/>
    <row r="65458" customFormat="false" ht="12.8" hidden="false" customHeight="true" outlineLevel="0" collapsed="false"/>
    <row r="65459" customFormat="false" ht="12.8" hidden="false" customHeight="true" outlineLevel="0" collapsed="false"/>
    <row r="65460" customFormat="false" ht="12.8" hidden="false" customHeight="true" outlineLevel="0" collapsed="false"/>
    <row r="65461" customFormat="false" ht="12.8" hidden="false" customHeight="true" outlineLevel="0" collapsed="false"/>
    <row r="65462" customFormat="false" ht="12.8" hidden="false" customHeight="true" outlineLevel="0" collapsed="false"/>
    <row r="65463" customFormat="false" ht="12.8" hidden="false" customHeight="true" outlineLevel="0" collapsed="false"/>
    <row r="65464" customFormat="false" ht="12.8" hidden="false" customHeight="true" outlineLevel="0" collapsed="false"/>
    <row r="65465" customFormat="false" ht="12.8" hidden="false" customHeight="true" outlineLevel="0" collapsed="false"/>
    <row r="65466" customFormat="false" ht="12.8" hidden="false" customHeight="true" outlineLevel="0" collapsed="false"/>
    <row r="65467" customFormat="false" ht="12.8" hidden="false" customHeight="true" outlineLevel="0" collapsed="false"/>
    <row r="65468" customFormat="false" ht="12.8" hidden="false" customHeight="true" outlineLevel="0" collapsed="false"/>
    <row r="65469" customFormat="false" ht="12.8" hidden="false" customHeight="true" outlineLevel="0" collapsed="false"/>
    <row r="65470" customFormat="false" ht="12.8" hidden="false" customHeight="true" outlineLevel="0" collapsed="false"/>
    <row r="65471" customFormat="false" ht="12.8" hidden="false" customHeight="true" outlineLevel="0" collapsed="false"/>
    <row r="65472" customFormat="false" ht="12.8" hidden="false" customHeight="true" outlineLevel="0" collapsed="false"/>
    <row r="65473" customFormat="false" ht="12.8" hidden="false" customHeight="true" outlineLevel="0" collapsed="false"/>
    <row r="65474" customFormat="false" ht="12.8" hidden="false" customHeight="true" outlineLevel="0" collapsed="false"/>
    <row r="65475" customFormat="false" ht="12.8" hidden="false" customHeight="true" outlineLevel="0" collapsed="false"/>
    <row r="65476" customFormat="false" ht="12.8" hidden="false" customHeight="true" outlineLevel="0" collapsed="false"/>
    <row r="65477" customFormat="false" ht="12.8" hidden="false" customHeight="true" outlineLevel="0" collapsed="false"/>
    <row r="65478" customFormat="false" ht="12.8" hidden="false" customHeight="true" outlineLevel="0" collapsed="false"/>
    <row r="65479" customFormat="false" ht="12.8" hidden="false" customHeight="true" outlineLevel="0" collapsed="false"/>
    <row r="65480" customFormat="false" ht="12.8" hidden="false" customHeight="true" outlineLevel="0" collapsed="false"/>
    <row r="65481" customFormat="false" ht="12.8" hidden="false" customHeight="true" outlineLevel="0" collapsed="false"/>
    <row r="65482" customFormat="false" ht="12.8" hidden="false" customHeight="true" outlineLevel="0" collapsed="false"/>
    <row r="65483" customFormat="false" ht="12.8" hidden="false" customHeight="true" outlineLevel="0" collapsed="false"/>
    <row r="65484" customFormat="false" ht="12.8" hidden="false" customHeight="true" outlineLevel="0" collapsed="false"/>
    <row r="65485" customFormat="false" ht="12.8" hidden="false" customHeight="true" outlineLevel="0" collapsed="false"/>
    <row r="65486" customFormat="false" ht="12.8" hidden="false" customHeight="true" outlineLevel="0" collapsed="false"/>
    <row r="65487" customFormat="false" ht="12.8" hidden="false" customHeight="true" outlineLevel="0" collapsed="false"/>
    <row r="65488" customFormat="false" ht="12.8" hidden="false" customHeight="true" outlineLevel="0" collapsed="false"/>
    <row r="65489" customFormat="false" ht="12.8" hidden="false" customHeight="true" outlineLevel="0" collapsed="false"/>
    <row r="65490" customFormat="false" ht="12.8" hidden="false" customHeight="true" outlineLevel="0" collapsed="false"/>
    <row r="65491" customFormat="false" ht="12.8" hidden="false" customHeight="true" outlineLevel="0" collapsed="false"/>
    <row r="65492" customFormat="false" ht="12.8" hidden="false" customHeight="true" outlineLevel="0" collapsed="false"/>
    <row r="65493" customFormat="false" ht="12.8" hidden="false" customHeight="true" outlineLevel="0" collapsed="false"/>
    <row r="65494" customFormat="false" ht="12.8" hidden="false" customHeight="true" outlineLevel="0" collapsed="false"/>
    <row r="65495" customFormat="false" ht="12.8" hidden="false" customHeight="true" outlineLevel="0" collapsed="false"/>
    <row r="65496" customFormat="false" ht="12.8" hidden="false" customHeight="true" outlineLevel="0" collapsed="false"/>
    <row r="65497" customFormat="false" ht="12.8" hidden="false" customHeight="true" outlineLevel="0" collapsed="false"/>
    <row r="65498" customFormat="false" ht="12.8" hidden="false" customHeight="true" outlineLevel="0" collapsed="false"/>
    <row r="65499" customFormat="false" ht="12.8" hidden="false" customHeight="true" outlineLevel="0" collapsed="false"/>
    <row r="65500" customFormat="false" ht="12.8" hidden="false" customHeight="true" outlineLevel="0" collapsed="false"/>
    <row r="65501" customFormat="false" ht="12.8" hidden="false" customHeight="true" outlineLevel="0" collapsed="false"/>
    <row r="65502" customFormat="false" ht="12.8" hidden="false" customHeight="true" outlineLevel="0" collapsed="false"/>
    <row r="65503" customFormat="false" ht="12.8" hidden="false" customHeight="true" outlineLevel="0" collapsed="false"/>
    <row r="65504" customFormat="false" ht="12.8" hidden="false" customHeight="true" outlineLevel="0" collapsed="false"/>
    <row r="65505" customFormat="false" ht="12.8" hidden="false" customHeight="true" outlineLevel="0" collapsed="false"/>
    <row r="65506" customFormat="false" ht="12.8" hidden="false" customHeight="true" outlineLevel="0" collapsed="false"/>
    <row r="65507" customFormat="false" ht="12.8" hidden="false" customHeight="true" outlineLevel="0" collapsed="false"/>
    <row r="65508" customFormat="false" ht="12.8" hidden="false" customHeight="true" outlineLevel="0" collapsed="false"/>
    <row r="65509" customFormat="false" ht="12.8" hidden="false" customHeight="true" outlineLevel="0" collapsed="false"/>
    <row r="65510" customFormat="false" ht="12.8" hidden="false" customHeight="true" outlineLevel="0" collapsed="false"/>
    <row r="65511" customFormat="false" ht="12.8" hidden="false" customHeight="true" outlineLevel="0" collapsed="false"/>
    <row r="65512" customFormat="false" ht="12.8" hidden="false" customHeight="true" outlineLevel="0" collapsed="false"/>
    <row r="65513" customFormat="false" ht="12.8" hidden="false" customHeight="true" outlineLevel="0" collapsed="false"/>
    <row r="65514" customFormat="false" ht="12.8" hidden="false" customHeight="true" outlineLevel="0" collapsed="false"/>
    <row r="65515" customFormat="false" ht="12.8" hidden="false" customHeight="true" outlineLevel="0" collapsed="false"/>
    <row r="65516" customFormat="false" ht="12.8" hidden="false" customHeight="true" outlineLevel="0" collapsed="false"/>
    <row r="65517" customFormat="false" ht="12.8" hidden="false" customHeight="true" outlineLevel="0" collapsed="false"/>
    <row r="65518" customFormat="false" ht="12.8" hidden="false" customHeight="true" outlineLevel="0" collapsed="false"/>
    <row r="65519" customFormat="false" ht="12.8" hidden="false" customHeight="true" outlineLevel="0" collapsed="false"/>
    <row r="65520" customFormat="false" ht="12.8" hidden="false" customHeight="true" outlineLevel="0" collapsed="false"/>
    <row r="65521" customFormat="false" ht="12.8" hidden="false" customHeight="true" outlineLevel="0" collapsed="false"/>
    <row r="65522" customFormat="false" ht="12.8" hidden="false" customHeight="true" outlineLevel="0" collapsed="false"/>
    <row r="65523" customFormat="false" ht="12.8" hidden="false" customHeight="true" outlineLevel="0" collapsed="false"/>
    <row r="65524" customFormat="false" ht="12.8" hidden="false" customHeight="true" outlineLevel="0" collapsed="false"/>
    <row r="65525" customFormat="false" ht="12.8" hidden="false" customHeight="true" outlineLevel="0" collapsed="false"/>
    <row r="65526" customFormat="false" ht="12.8" hidden="false" customHeight="true" outlineLevel="0" collapsed="false"/>
    <row r="65527" customFormat="false" ht="12.8" hidden="false" customHeight="true" outlineLevel="0" collapsed="false"/>
    <row r="65528" customFormat="false" ht="12.8" hidden="false" customHeight="true" outlineLevel="0" collapsed="false"/>
    <row r="65529" customFormat="false" ht="12.8" hidden="false" customHeight="true" outlineLevel="0" collapsed="false"/>
    <row r="65530" customFormat="false" ht="12.8" hidden="false" customHeight="true" outlineLevel="0" collapsed="false"/>
    <row r="65531" customFormat="false" ht="12.8" hidden="false" customHeight="true" outlineLevel="0" collapsed="false"/>
    <row r="65532" customFormat="false" ht="12.8" hidden="false" customHeight="true" outlineLevel="0" collapsed="false"/>
    <row r="65533" customFormat="false" ht="12.8" hidden="false" customHeight="true" outlineLevel="0" collapsed="false"/>
    <row r="65534" customFormat="false" ht="12.8" hidden="false" customHeight="true" outlineLevel="0" collapsed="false"/>
    <row r="65535" customFormat="false" ht="12.8" hidden="false" customHeight="true" outlineLevel="0" collapsed="false"/>
    <row r="65536" customFormat="false" ht="12.8" hidden="false" customHeight="true" outlineLevel="0" collapsed="false"/>
  </sheetData>
  <mergeCells count="118">
    <mergeCell ref="A1:AE1"/>
    <mergeCell ref="A2:J4"/>
    <mergeCell ref="K2:P4"/>
    <mergeCell ref="Q2:V4"/>
    <mergeCell ref="W2:AE2"/>
    <mergeCell ref="W3:AE3"/>
    <mergeCell ref="W4:AE4"/>
    <mergeCell ref="A5:J9"/>
    <mergeCell ref="K5:P7"/>
    <mergeCell ref="Q5:V7"/>
    <mergeCell ref="W5:AE5"/>
    <mergeCell ref="W6:AE6"/>
    <mergeCell ref="W7:AE7"/>
    <mergeCell ref="K8:P8"/>
    <mergeCell ref="Q8:V8"/>
    <mergeCell ref="W8:AE8"/>
    <mergeCell ref="K9:P9"/>
    <mergeCell ref="Q9:V9"/>
    <mergeCell ref="W9:AE9"/>
    <mergeCell ref="A10:AE10"/>
    <mergeCell ref="AC11:AE11"/>
    <mergeCell ref="AC12:AE12"/>
    <mergeCell ref="AC13:AE13"/>
    <mergeCell ref="H14:J14"/>
    <mergeCell ref="AC16:AE16"/>
    <mergeCell ref="AC17:AE17"/>
    <mergeCell ref="H18:J18"/>
    <mergeCell ref="AC20:AE20"/>
    <mergeCell ref="AC21:AE21"/>
    <mergeCell ref="H22:J22"/>
    <mergeCell ref="AC24:AE24"/>
    <mergeCell ref="AC25:AE25"/>
    <mergeCell ref="H26:J26"/>
    <mergeCell ref="AC28:AE28"/>
    <mergeCell ref="AC29:AE29"/>
    <mergeCell ref="H30:J30"/>
    <mergeCell ref="AC32:AE32"/>
    <mergeCell ref="AC33:AE33"/>
    <mergeCell ref="H34:J34"/>
    <mergeCell ref="AC36:AE36"/>
    <mergeCell ref="AC37:AE37"/>
    <mergeCell ref="H38:J38"/>
    <mergeCell ref="U39:V39"/>
    <mergeCell ref="AC40:AE40"/>
    <mergeCell ref="AC41:AE41"/>
    <mergeCell ref="H42:J42"/>
    <mergeCell ref="A44:AE44"/>
    <mergeCell ref="A45:AB48"/>
    <mergeCell ref="AC45:AE48"/>
    <mergeCell ref="A49:B49"/>
    <mergeCell ref="AC50:AE50"/>
    <mergeCell ref="AC51:AE51"/>
    <mergeCell ref="AC52:AE52"/>
    <mergeCell ref="H54:J54"/>
    <mergeCell ref="Z55:AB55"/>
    <mergeCell ref="U56:V56"/>
    <mergeCell ref="AA56:AB56"/>
    <mergeCell ref="AC57:AE57"/>
    <mergeCell ref="AC58:AE58"/>
    <mergeCell ref="H60:J60"/>
    <mergeCell ref="Z61:AB61"/>
    <mergeCell ref="AA62:AB62"/>
    <mergeCell ref="AC63:AE63"/>
    <mergeCell ref="AC64:AE64"/>
    <mergeCell ref="H66:J66"/>
    <mergeCell ref="U67:V67"/>
    <mergeCell ref="Z67:AB67"/>
    <mergeCell ref="U68:V68"/>
    <mergeCell ref="AA68:AB68"/>
    <mergeCell ref="AC69:AE69"/>
    <mergeCell ref="AC70:AE70"/>
    <mergeCell ref="H72:J72"/>
    <mergeCell ref="Z73:AB73"/>
    <mergeCell ref="U74:V74"/>
    <mergeCell ref="AA74:AB74"/>
    <mergeCell ref="AC75:AE75"/>
    <mergeCell ref="AC76:AE76"/>
    <mergeCell ref="H78:J78"/>
    <mergeCell ref="U79:V79"/>
    <mergeCell ref="Z79:AB79"/>
    <mergeCell ref="U80:V80"/>
    <mergeCell ref="AA80:AB80"/>
    <mergeCell ref="AC81:AE81"/>
    <mergeCell ref="AC82:AE82"/>
    <mergeCell ref="H84:J84"/>
    <mergeCell ref="Z85:AB85"/>
    <mergeCell ref="U86:V86"/>
    <mergeCell ref="AA86:AB86"/>
    <mergeCell ref="AC87:AE87"/>
    <mergeCell ref="AC88:AE88"/>
    <mergeCell ref="H90:J90"/>
    <mergeCell ref="U91:V91"/>
    <mergeCell ref="Z91:AB91"/>
    <mergeCell ref="U92:V92"/>
    <mergeCell ref="AA92:AB92"/>
    <mergeCell ref="AC93:AE93"/>
    <mergeCell ref="AC94:AE94"/>
    <mergeCell ref="B95:B96"/>
    <mergeCell ref="H96:J96"/>
    <mergeCell ref="Z97:AB97"/>
    <mergeCell ref="U98:V98"/>
    <mergeCell ref="AA98:AB98"/>
    <mergeCell ref="AC99:AE99"/>
    <mergeCell ref="AC100:AE100"/>
    <mergeCell ref="H102:J102"/>
    <mergeCell ref="U103:V103"/>
    <mergeCell ref="Z103:AB103"/>
    <mergeCell ref="U104:V104"/>
    <mergeCell ref="AA104:AB104"/>
    <mergeCell ref="A105:AE105"/>
    <mergeCell ref="A106:B106"/>
    <mergeCell ref="AC107:AE107"/>
    <mergeCell ref="AC108:AE108"/>
    <mergeCell ref="AC109:AE109"/>
    <mergeCell ref="H111:J111"/>
    <mergeCell ref="U112:V112"/>
    <mergeCell ref="U113:V113"/>
    <mergeCell ref="AA113:AB113"/>
  </mergeCells>
  <hyperlinks>
    <hyperlink ref="A51" r:id="rId1" display="SBC V01"/>
    <hyperlink ref="A57" r:id="rId2" display="SBC V02"/>
    <hyperlink ref="A63" r:id="rId3" display="SBC V03"/>
    <hyperlink ref="A69" r:id="rId4" display="SBC V04"/>
    <hyperlink ref="A75" r:id="rId5" display="SBC V05"/>
    <hyperlink ref="A81" r:id="rId6" display="SBC V06"/>
    <hyperlink ref="A87" r:id="rId7" display="SBC V07"/>
    <hyperlink ref="A93" r:id="rId8" display="SBC V08"/>
    <hyperlink ref="A99" r:id="rId9" display="SBC V09"/>
  </hyperlinks>
  <printOptions headings="false" gridLines="false" gridLinesSet="true" horizontalCentered="false" verticalCentered="false"/>
  <pageMargins left="0.3" right="0.3" top="0.922222222222222" bottom="0.922222222222222" header="0.236111111111111" footer="0.236111111111111"/>
  <pageSetup paperSize="1" scale="100" fitToWidth="1" fitToHeight="8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43186</TotalTime>
  <Application>LibreOffice/24.2.1.2$Linux_X86_64 LibreOffice_project/420$Build-2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2006-04-12T12:38:36Z</dcterms:created>
  <dc:creator/>
  <dc:description/>
  <dc:language>en-US</dc:language>
  <cp:lastModifiedBy/>
  <dcterms:modified xsi:type="dcterms:W3CDTF">2024-03-12T00:16:24Z</dcterms:modified>
  <cp:revision>3652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