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llected Ge Detector Sample Re" sheetId="1" state="visible" r:id="rId3"/>
  </sheets>
  <definedNames>
    <definedName function="false" hidden="false" name="Excel_BuiltIn_Print_Area_1" vbProcedure="false">'Collected Ge Detector Sample Re'!$1:$9</definedName>
    <definedName function="false" hidden="false" name="Excel_BuiltIn_Print_Titles_1" vbProcedure="false">#REF!</definedName>
    <definedName function="false" hidden="false" name="Excel_BuiltIn_Print_Titles_1_1" vbProcedure="false">'Collected Ge Detector Sample Re'!$1:$1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<sst xmlns="http://schemas.openxmlformats.org/spreadsheetml/2006/main" count="111" uniqueCount="62">
  <si>
    <t xml:space="preserve">Some Useful Information Concerning the results: </t>
  </si>
  <si>
    <t xml:space="preserve">The Conversion factors for the primordial nuclides are given by:</t>
  </si>
  <si>
    <r>
      <rPr>
        <sz val="8"/>
        <rFont val="Bitstream Vera Serif"/>
        <family val="1"/>
        <charset val="1"/>
      </rPr>
      <t xml:space="preserve">1 Bq 238U/kg =  81 ppb U (81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gU/g)</t>
    </r>
  </si>
  <si>
    <t xml:space="preserve">The 238U  decay chain gammas used are:</t>
  </si>
  <si>
    <t xml:space="preserve">226Ra: 186.1 keV</t>
  </si>
  <si>
    <t xml:space="preserve">214Pb: 295.21 and 351.92 keV</t>
  </si>
  <si>
    <t xml:space="preserve">214Bi: 609.31, 1120.29, 1764.49 and 2204.21 keV</t>
  </si>
  <si>
    <t xml:space="preserve">The relationships are valid for any daughters in the 238U, 235U or 232Th chain only if the chain is in equilibrium.</t>
  </si>
  <si>
    <r>
      <rPr>
        <sz val="8"/>
        <rFont val="Bitstream Vera Serif"/>
        <family val="1"/>
        <charset val="1"/>
      </rPr>
      <t xml:space="preserve">1 Bq 232Th/kg = 246 ppb Th (246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gTh/g)</t>
    </r>
  </si>
  <si>
    <t xml:space="preserve">The 232Th decay chain gammas used are:</t>
  </si>
  <si>
    <t xml:space="preserve">212Pb: 238.63 and 300.09 keV</t>
  </si>
  <si>
    <t xml:space="preserve">208Tl: 583.19 and 2614.53 keV, </t>
  </si>
  <si>
    <t xml:space="preserve">228Ac: 911.21 keV</t>
  </si>
  <si>
    <r>
      <rPr>
        <sz val="8"/>
        <rFont val="Bitstream Vera Serif"/>
        <family val="1"/>
        <charset val="1"/>
      </rPr>
      <t xml:space="preserve">1 Bq 40K/kg = 32300 ppb K (32300 x 10</t>
    </r>
    <r>
      <rPr>
        <vertAlign val="superscript"/>
        <sz val="10"/>
        <rFont val="Bitstream Vera Sans"/>
        <family val="2"/>
        <charset val="1"/>
      </rPr>
      <t xml:space="preserve">-6</t>
    </r>
    <r>
      <rPr>
        <sz val="10"/>
        <rFont val="Bitstream Vera Sans"/>
        <family val="2"/>
        <charset val="1"/>
      </rPr>
      <t xml:space="preserve"> gK/g)</t>
    </r>
  </si>
  <si>
    <t xml:space="preserve">The 40K decay chain gamma used is:</t>
  </si>
  <si>
    <t xml:space="preserve">40K: 1460.83 keV</t>
  </si>
  <si>
    <t xml:space="preserve">1 Bq 235U/kg = 1.76 ppm U (1.76 x 10-6 gU/g)</t>
  </si>
  <si>
    <t xml:space="preserve">The 235U decay chain gammas used are:</t>
  </si>
  <si>
    <t xml:space="preserve">235U:  143.76, 163.33 and 205.31 keV</t>
  </si>
  <si>
    <t xml:space="preserve">The measurements of the samples below take into account the background measurements. If a measurement is below the background then the upper bound shown is the 90% confidence limit.</t>
  </si>
  <si>
    <t xml:space="preserve">PICO Measurements:</t>
  </si>
  <si>
    <t xml:space="preserve">Sample Description </t>
  </si>
  <si>
    <t xml:space="preserve">Manufacturer</t>
  </si>
  <si>
    <t xml:space="preserve">Mass (g)</t>
  </si>
  <si>
    <t xml:space="preserve">Live Time (days)</t>
  </si>
  <si>
    <t xml:space="preserve">Run Numbers</t>
  </si>
  <si>
    <t xml:space="preserve">Counting Dates 
(if applicable)</t>
  </si>
  <si>
    <t xml:space="preserve">PICO G01</t>
  </si>
  <si>
    <t xml:space="preserve">51.483 g</t>
  </si>
  <si>
    <t xml:space="preserve">Results:</t>
  </si>
  <si>
    <t xml:space="preserve">238U from 226Ra</t>
  </si>
  <si>
    <t xml:space="preserve">238U from 234Th</t>
  </si>
  <si>
    <t xml:space="preserve">235U</t>
  </si>
  <si>
    <t xml:space="preserve">232Th</t>
  </si>
  <si>
    <t xml:space="preserve">40K</t>
  </si>
  <si>
    <t xml:space="preserve">137Cs</t>
  </si>
  <si>
    <t xml:space="preserve">60Co</t>
  </si>
  <si>
    <t xml:space="preserve">Comments</t>
  </si>
  <si>
    <t xml:space="preserve">PICO Kapton Heater Material</t>
  </si>
  <si>
    <t xml:space="preserve">(mBq/kg)</t>
  </si>
  <si>
    <t xml:space="preserve">&lt;9.24</t>
  </si>
  <si>
    <t xml:space="preserve">&lt;131.20</t>
  </si>
  <si>
    <t xml:space="preserve">&lt;3.77</t>
  </si>
  <si>
    <t xml:space="preserve">+-</t>
  </si>
  <si>
    <t xml:space="preserve">&lt;5.92</t>
  </si>
  <si>
    <t xml:space="preserve">&lt;7.33</t>
  </si>
  <si>
    <t xml:space="preserve">(ppb or ppm)</t>
  </si>
  <si>
    <t xml:space="preserve">210Pb:</t>
  </si>
  <si>
    <t xml:space="preserve">7Be:</t>
  </si>
  <si>
    <t xml:space="preserve">54Mn</t>
  </si>
  <si>
    <t xml:space="preserve">228Ac:</t>
  </si>
  <si>
    <t xml:space="preserve">&lt;313.20</t>
  </si>
  <si>
    <t xml:space="preserve">&lt;2.52</t>
  </si>
  <si>
    <t xml:space="preserve">PICO G02</t>
  </si>
  <si>
    <t xml:space="preserve">57Co</t>
  </si>
  <si>
    <t xml:space="preserve">58Co:</t>
  </si>
  <si>
    <t xml:space="preserve">In Progress and To Be Measured:</t>
  </si>
  <si>
    <t xml:space="preserve">Next Sample</t>
  </si>
  <si>
    <t xml:space="preserve">.</t>
  </si>
  <si>
    <t xml:space="preserve">54Mn:</t>
  </si>
  <si>
    <t xml:space="preserve">210Po:</t>
  </si>
  <si>
    <t xml:space="preserve">(mBq)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</si>
</sst>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 d&quot;, &quot;yyyy"/>
    <numFmt numFmtId="166" formatCode="0.0"/>
    <numFmt numFmtId="167" formatCode="0.000"/>
    <numFmt numFmtId="168" formatCode="0"/>
    <numFmt numFmtId="169" formatCode="0.00"/>
    <numFmt numFmtId="170" formatCode="0.00%"/>
  </numFmts>
  <fonts count="20">
    <font>
      <sz val="10"/>
      <name val="Bitstream Vera 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Bitstream Vera Sans"/>
      <family val="2"/>
      <charset val="1"/>
    </font>
    <font>
      <b val="true"/>
      <sz val="10"/>
      <color rgb="FF000000"/>
      <name val="Bitstream Vera Sans"/>
      <family val="2"/>
      <charset val="1"/>
    </font>
    <font>
      <sz val="10"/>
      <color rgb="FFCC0000"/>
      <name val="Bitstream Vera Sans"/>
      <family val="2"/>
      <charset val="1"/>
    </font>
    <font>
      <b val="true"/>
      <sz val="10"/>
      <color rgb="FFFFFFFF"/>
      <name val="Bitstream Vera Sans"/>
      <family val="2"/>
      <charset val="1"/>
    </font>
    <font>
      <i val="true"/>
      <sz val="10"/>
      <color rgb="FF808080"/>
      <name val="Bitstream Vera Sans"/>
      <family val="2"/>
      <charset val="1"/>
    </font>
    <font>
      <sz val="10"/>
      <color rgb="FF006600"/>
      <name val="Bitstream Vera Sans"/>
      <family val="2"/>
      <charset val="1"/>
    </font>
    <font>
      <sz val="18"/>
      <color rgb="FF000000"/>
      <name val="Bitstream Vera Sans"/>
      <family val="2"/>
      <charset val="1"/>
    </font>
    <font>
      <sz val="12"/>
      <color rgb="FF000000"/>
      <name val="Bitstream Vera Sans"/>
      <family val="2"/>
      <charset val="1"/>
    </font>
    <font>
      <b val="true"/>
      <sz val="24"/>
      <color rgb="FF000000"/>
      <name val="Bitstream Vera Sans"/>
      <family val="2"/>
      <charset val="1"/>
    </font>
    <font>
      <sz val="10"/>
      <color rgb="FF996600"/>
      <name val="Bitstream Vera Sans"/>
      <family val="2"/>
      <charset val="1"/>
    </font>
    <font>
      <sz val="10"/>
      <color rgb="FF333333"/>
      <name val="Bitstream Vera Sans"/>
      <family val="2"/>
      <charset val="1"/>
    </font>
    <font>
      <sz val="8"/>
      <name val="Bitstream Vera Serif"/>
      <family val="1"/>
      <charset val="1"/>
    </font>
    <font>
      <vertAlign val="superscript"/>
      <sz val="10"/>
      <name val="Bitstream Vera Sans"/>
      <family val="2"/>
      <charset val="1"/>
    </font>
    <font>
      <sz val="8"/>
      <color rgb="FF000000"/>
      <name val="Bitstream Vera Serif"/>
      <family val="1"/>
      <charset val="1"/>
    </font>
    <font>
      <sz val="7"/>
      <name val="Bitstream Vera Serif"/>
      <family val="1"/>
      <charset val="1"/>
    </font>
    <font>
      <sz val="8"/>
      <color rgb="FF0000FF"/>
      <name val="Bitstream Vera Serif"/>
      <family val="1"/>
      <charset val="1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BCC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CCCCFF"/>
        <bgColor rgb="FFCCCCCC"/>
      </patternFill>
    </fill>
    <fill>
      <patternFill patternType="solid">
        <fgColor rgb="FFFFFBCC"/>
        <bgColor rgb="FFFFFFCC"/>
      </patternFill>
    </fill>
    <fill>
      <patternFill patternType="solid">
        <fgColor rgb="FFCCCCCC"/>
        <bgColor rgb="FFCCCC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/>
      <bottom style="hair"/>
      <diagonal/>
    </border>
  </borders>
  <cellStyleXfs count="5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1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1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2" borderId="7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13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5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4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4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1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4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1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1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1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5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5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5" fillId="1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15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5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1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5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1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5" borderId="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15" fillId="1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5" fillId="9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</cellXfs>
  <cellStyles count="3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FF000000"/>
      <rgbColor rgb="FFFFFFFF"/>
      <rgbColor rgb="FFCC0000"/>
      <rgbColor rgb="FF00FF00"/>
      <rgbColor rgb="FF0000FF"/>
      <rgbColor rgb="FFFFFBCC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nolab.ca/users/services/gamma-assay/gopher/PICO/G01/G01.html" TargetMode="External"/><Relationship Id="rId2" Type="http://schemas.openxmlformats.org/officeDocument/2006/relationships/hyperlink" Target="https://www.snolab.ca/users/services/gamma-assay/gopher/PICO/G02/G02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E35"/>
  <sheetViews>
    <sheetView showFormulas="false" showGridLines="false" showRowColHeaders="true" showZeros="true" rightToLeft="false" tabSelected="true" showOutlineSymbols="true" defaultGridColor="true" view="normal" topLeftCell="A6" colorId="64" zoomScale="95" zoomScaleNormal="95" zoomScalePageLayoutView="100" workbookViewId="0">
      <selection pane="topLeft" activeCell="A21" activeCellId="0" sqref="14:21"/>
    </sheetView>
  </sheetViews>
  <sheetFormatPr defaultColWidth="8.4921875" defaultRowHeight="12.8" zeroHeight="false" outlineLevelRow="0" outlineLevelCol="0"/>
  <cols>
    <col collapsed="false" customWidth="true" hidden="false" outlineLevel="0" max="2" min="1" style="1" width="13.49"/>
    <col collapsed="false" customWidth="true" hidden="false" outlineLevel="0" max="3" min="3" style="1" width="9.49"/>
    <col collapsed="false" customWidth="false" hidden="false" outlineLevel="0" max="4" min="4" style="1" width="8.49"/>
    <col collapsed="false" customWidth="true" hidden="false" outlineLevel="0" max="5" min="5" style="1" width="9.49"/>
    <col collapsed="false" customWidth="true" hidden="false" outlineLevel="0" max="6" min="6" style="2" width="9.49"/>
    <col collapsed="false" customWidth="false" hidden="false" outlineLevel="0" max="7" min="7" style="1" width="8.49"/>
    <col collapsed="false" customWidth="true" hidden="false" outlineLevel="0" max="8" min="8" style="1" width="9.49"/>
    <col collapsed="false" customWidth="true" hidden="false" outlineLevel="0" max="9" min="9" style="1" width="7.49"/>
    <col collapsed="false" customWidth="false" hidden="false" outlineLevel="0" max="10" min="10" style="1" width="8.49"/>
    <col collapsed="false" customWidth="true" hidden="false" outlineLevel="0" max="11" min="11" style="1" width="8.64"/>
    <col collapsed="false" customWidth="false" hidden="false" outlineLevel="0" max="12" min="12" style="1" width="8.49"/>
    <col collapsed="false" customWidth="true" hidden="false" outlineLevel="0" max="13" min="13" style="1" width="7.49"/>
    <col collapsed="false" customWidth="false" hidden="false" outlineLevel="0" max="14" min="14" style="1" width="8.49"/>
    <col collapsed="false" customWidth="true" hidden="false" outlineLevel="0" max="15" min="15" style="1" width="4.49"/>
    <col collapsed="false" customWidth="true" hidden="false" outlineLevel="0" max="16" min="16" style="1" width="9.17"/>
    <col collapsed="false" customWidth="false" hidden="false" outlineLevel="0" max="17" min="17" style="1" width="8.49"/>
    <col collapsed="false" customWidth="true" hidden="false" outlineLevel="0" max="18" min="18" style="1" width="5.49"/>
    <col collapsed="false" customWidth="true" hidden="false" outlineLevel="0" max="19" min="19" style="1" width="7.49"/>
    <col collapsed="false" customWidth="true" hidden="false" outlineLevel="0" max="20" min="20" style="1" width="9.49"/>
    <col collapsed="false" customWidth="true" hidden="false" outlineLevel="0" max="21" min="21" style="1" width="4.49"/>
    <col collapsed="false" customWidth="false" hidden="false" outlineLevel="0" max="22" min="22" style="1" width="8.49"/>
    <col collapsed="false" customWidth="true" hidden="false" outlineLevel="0" max="23" min="23" style="1" width="6.49"/>
    <col collapsed="false" customWidth="true" hidden="false" outlineLevel="0" max="26" min="24" style="1" width="5.49"/>
    <col collapsed="false" customWidth="true" hidden="false" outlineLevel="0" max="27" min="27" style="1" width="4.49"/>
    <col collapsed="false" customWidth="true" hidden="false" outlineLevel="0" max="29" min="28" style="1" width="5.49"/>
    <col collapsed="false" customWidth="true" hidden="false" outlineLevel="0" max="30" min="30" style="1" width="2.49"/>
    <col collapsed="false" customWidth="true" hidden="false" outlineLevel="0" max="31" min="31" style="1" width="5.49"/>
    <col collapsed="false" customWidth="false" hidden="false" outlineLevel="0" max="257" min="32" style="3" width="8.49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12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customFormat="false" ht="12.8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customFormat="false" ht="12.8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customFormat="false" ht="12.8" hidden="false" customHeight="true" outlineLevel="0" collapsed="false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customFormat="false" ht="12.8" hidden="false" customHeight="tru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customFormat="false" ht="12.8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customFormat="false" ht="12.8" hidden="false" customHeight="true" outlineLevel="0" collapsed="false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customFormat="false" ht="12.8" hidden="false" customHeight="tru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customFormat="false" ht="12.8" hidden="false" customHeight="true" outlineLevel="0" collapsed="false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3"/>
      <c r="AE10" s="13"/>
    </row>
    <row r="11" customFormat="false" ht="12.8" hidden="false" customHeight="true" outlineLevel="0" collapsed="false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3"/>
      <c r="AE11" s="13"/>
    </row>
    <row r="12" customFormat="false" ht="12.8" hidden="false" customHeight="true" outlineLevel="0" collapsed="false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3"/>
      <c r="AE12" s="13"/>
    </row>
    <row r="13" customFormat="false" ht="8.2" hidden="false" customHeight="true" outlineLevel="0" collapsed="false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3"/>
      <c r="AE13" s="13"/>
    </row>
    <row r="14" customFormat="false" ht="26.95" hidden="false" customHeight="true" outlineLevel="0" collapsed="false">
      <c r="A14" s="14" t="s">
        <v>20</v>
      </c>
      <c r="B14" s="14"/>
      <c r="C14" s="15"/>
      <c r="D14" s="15"/>
      <c r="E14" s="15"/>
      <c r="F14" s="1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7"/>
    </row>
    <row r="15" customFormat="false" ht="38.05" hidden="false" customHeight="true" outlineLevel="0" collapsed="false">
      <c r="A15" s="18" t="s">
        <v>21</v>
      </c>
      <c r="B15" s="18" t="s">
        <v>22</v>
      </c>
      <c r="C15" s="18" t="s">
        <v>23</v>
      </c>
      <c r="D15" s="18" t="s">
        <v>24</v>
      </c>
      <c r="E15" s="18" t="s">
        <v>25</v>
      </c>
      <c r="F15" s="19" t="s">
        <v>26</v>
      </c>
      <c r="G15" s="18"/>
      <c r="H15" s="20"/>
      <c r="I15" s="21"/>
      <c r="J15" s="22"/>
      <c r="K15" s="20"/>
      <c r="L15" s="21"/>
      <c r="M15" s="22"/>
      <c r="N15" s="20"/>
      <c r="O15" s="21"/>
      <c r="P15" s="22"/>
      <c r="Q15" s="20"/>
      <c r="R15" s="21"/>
      <c r="S15" s="22"/>
      <c r="T15" s="23"/>
      <c r="U15" s="21"/>
      <c r="V15" s="22"/>
      <c r="W15" s="20"/>
      <c r="X15" s="21"/>
      <c r="Y15" s="22"/>
      <c r="Z15" s="20"/>
      <c r="AA15" s="21"/>
      <c r="AB15" s="22"/>
      <c r="AC15" s="24"/>
      <c r="AD15" s="24"/>
      <c r="AE15" s="24"/>
    </row>
    <row r="16" customFormat="false" ht="34.3" hidden="false" customHeight="true" outlineLevel="0" collapsed="false">
      <c r="A16" s="25" t="s">
        <v>27</v>
      </c>
      <c r="B16" s="26"/>
      <c r="C16" s="27" t="s">
        <v>28</v>
      </c>
      <c r="D16" s="28" t="n">
        <v>7.458</v>
      </c>
      <c r="E16" s="29" t="n">
        <v>240305</v>
      </c>
      <c r="F16" s="30" t="n">
        <v>45356</v>
      </c>
      <c r="G16" s="31" t="s">
        <v>29</v>
      </c>
      <c r="H16" s="32"/>
      <c r="I16" s="33" t="s">
        <v>30</v>
      </c>
      <c r="J16" s="34"/>
      <c r="K16" s="32"/>
      <c r="L16" s="33" t="s">
        <v>31</v>
      </c>
      <c r="M16" s="34"/>
      <c r="N16" s="32"/>
      <c r="O16" s="33" t="s">
        <v>32</v>
      </c>
      <c r="P16" s="34"/>
      <c r="Q16" s="32"/>
      <c r="R16" s="33" t="s">
        <v>33</v>
      </c>
      <c r="S16" s="34"/>
      <c r="T16" s="35"/>
      <c r="U16" s="33" t="s">
        <v>34</v>
      </c>
      <c r="V16" s="34"/>
      <c r="W16" s="32"/>
      <c r="X16" s="33" t="s">
        <v>35</v>
      </c>
      <c r="Y16" s="34"/>
      <c r="Z16" s="32"/>
      <c r="AA16" s="33" t="s">
        <v>36</v>
      </c>
      <c r="AB16" s="34"/>
      <c r="AC16" s="36" t="s">
        <v>37</v>
      </c>
      <c r="AD16" s="36"/>
      <c r="AE16" s="36"/>
    </row>
    <row r="17" customFormat="false" ht="38.45" hidden="false" customHeight="true" outlineLevel="0" collapsed="false">
      <c r="A17" s="37" t="s">
        <v>38</v>
      </c>
      <c r="B17" s="37"/>
      <c r="C17" s="37"/>
      <c r="D17" s="37"/>
      <c r="E17" s="37"/>
      <c r="F17" s="38" t="n">
        <v>45366</v>
      </c>
      <c r="G17" s="31" t="s">
        <v>39</v>
      </c>
      <c r="H17" s="39" t="s">
        <v>40</v>
      </c>
      <c r="I17" s="40"/>
      <c r="J17" s="41"/>
      <c r="K17" s="42" t="s">
        <v>41</v>
      </c>
      <c r="L17" s="40"/>
      <c r="M17" s="41"/>
      <c r="N17" s="42" t="s">
        <v>42</v>
      </c>
      <c r="O17" s="40"/>
      <c r="P17" s="41"/>
      <c r="Q17" s="39" t="n">
        <v>45.3</v>
      </c>
      <c r="R17" s="43" t="s">
        <v>43</v>
      </c>
      <c r="S17" s="41" t="n">
        <v>8.845</v>
      </c>
      <c r="T17" s="39" t="n">
        <v>377.53</v>
      </c>
      <c r="U17" s="43" t="s">
        <v>43</v>
      </c>
      <c r="V17" s="41" t="n">
        <v>71.26</v>
      </c>
      <c r="W17" s="42" t="s">
        <v>44</v>
      </c>
      <c r="X17" s="44"/>
      <c r="Y17" s="41"/>
      <c r="Z17" s="42" t="s">
        <v>45</v>
      </c>
      <c r="AA17" s="44"/>
      <c r="AB17" s="41"/>
      <c r="AC17" s="45"/>
      <c r="AD17" s="45"/>
      <c r="AE17" s="45"/>
    </row>
    <row r="18" customFormat="false" ht="33.75" hidden="false" customHeight="true" outlineLevel="0" collapsed="false">
      <c r="A18" s="37"/>
      <c r="B18" s="37"/>
      <c r="C18" s="37"/>
      <c r="D18" s="37"/>
      <c r="E18" s="37"/>
      <c r="F18" s="38"/>
      <c r="G18" s="31" t="s">
        <v>46</v>
      </c>
      <c r="H18" s="46" t="str">
        <f aca="false">"&lt;"&amp;ROUND(RIGHT(H17,LEN(H17)-1)*81/1000,2)&amp;" ppb"</f>
        <v>&lt;0.75 ppb</v>
      </c>
      <c r="I18" s="40"/>
      <c r="J18" s="47"/>
      <c r="K18" s="46" t="str">
        <f aca="false">"&lt;"&amp;ROUND(RIGHT(K17,LEN(K17)-1)*81/1000,2)&amp;" ppb"</f>
        <v>&lt;10.63 ppb</v>
      </c>
      <c r="L18" s="40"/>
      <c r="M18" s="47"/>
      <c r="N18" s="46" t="str">
        <f aca="false">"&lt;"&amp;ROUND(RIGHT(N17,LEN(N17)-1)*1760/1000,2)&amp;" ppb"</f>
        <v>&lt;6.64 ppb</v>
      </c>
      <c r="O18" s="40"/>
      <c r="P18" s="48"/>
      <c r="Q18" s="46" t="str">
        <f aca="false">ROUND(Q17*246/1000,2)&amp;" ppb"</f>
        <v>11.14 ppb</v>
      </c>
      <c r="R18" s="43" t="s">
        <v>43</v>
      </c>
      <c r="S18" s="48" t="str">
        <f aca="false">ROUND(S17*246/1000,2)&amp;" ppb"</f>
        <v>2.18 ppb</v>
      </c>
      <c r="T18" s="46" t="str">
        <f aca="false">ROUND(T17*32300/1000000,2)&amp;" ppm"</f>
        <v>12.19 ppm</v>
      </c>
      <c r="U18" s="43" t="s">
        <v>43</v>
      </c>
      <c r="V18" s="48" t="str">
        <f aca="false">ROUND(V17*32300/1000000,2)&amp;" ppm"</f>
        <v>2.3 ppm</v>
      </c>
      <c r="W18" s="49"/>
      <c r="X18" s="40"/>
      <c r="Y18" s="47"/>
      <c r="Z18" s="49"/>
      <c r="AA18" s="40"/>
      <c r="AB18" s="47"/>
      <c r="AC18" s="50"/>
      <c r="AD18" s="40"/>
      <c r="AE18" s="51"/>
    </row>
    <row r="19" customFormat="false" ht="32.35" hidden="false" customHeight="true" outlineLevel="0" collapsed="false">
      <c r="A19" s="37"/>
      <c r="B19" s="37"/>
      <c r="C19" s="52"/>
      <c r="D19" s="37"/>
      <c r="E19" s="37"/>
      <c r="F19" s="38"/>
      <c r="G19" s="53" t="s">
        <v>29</v>
      </c>
      <c r="H19" s="54" t="s">
        <v>47</v>
      </c>
      <c r="I19" s="54"/>
      <c r="J19" s="54"/>
      <c r="K19" s="32"/>
      <c r="L19" s="33" t="s">
        <v>48</v>
      </c>
      <c r="M19" s="34"/>
      <c r="N19" s="55"/>
      <c r="O19" s="33" t="s">
        <v>49</v>
      </c>
      <c r="P19" s="56"/>
      <c r="Q19" s="55"/>
      <c r="R19" s="33" t="s">
        <v>50</v>
      </c>
      <c r="S19" s="56"/>
      <c r="T19" s="54"/>
      <c r="U19" s="54"/>
      <c r="V19" s="54"/>
      <c r="W19" s="35"/>
      <c r="X19" s="33"/>
      <c r="Y19" s="57"/>
      <c r="Z19" s="35"/>
      <c r="AA19" s="33"/>
      <c r="AB19" s="57"/>
      <c r="AC19" s="32"/>
      <c r="AD19" s="33"/>
      <c r="AE19" s="34"/>
    </row>
    <row r="20" customFormat="false" ht="32.2" hidden="false" customHeight="true" outlineLevel="0" collapsed="false">
      <c r="A20" s="37"/>
      <c r="B20" s="37"/>
      <c r="C20" s="52"/>
      <c r="D20" s="37"/>
      <c r="E20" s="37"/>
      <c r="F20" s="38"/>
      <c r="G20" s="31" t="s">
        <v>39</v>
      </c>
      <c r="H20" s="42" t="s">
        <v>51</v>
      </c>
      <c r="I20" s="40"/>
      <c r="J20" s="58"/>
      <c r="K20" s="39" t="n">
        <v>46.145</v>
      </c>
      <c r="L20" s="59" t="s">
        <v>43</v>
      </c>
      <c r="M20" s="41" t="n">
        <v>41.92</v>
      </c>
      <c r="N20" s="42" t="s">
        <v>52</v>
      </c>
      <c r="O20" s="44"/>
      <c r="P20" s="41"/>
      <c r="Q20" s="39" t="n">
        <v>12.45</v>
      </c>
      <c r="R20" s="59" t="s">
        <v>43</v>
      </c>
      <c r="S20" s="41" t="n">
        <v>12.88</v>
      </c>
      <c r="T20" s="39"/>
      <c r="U20" s="44"/>
      <c r="V20" s="41"/>
      <c r="W20" s="39"/>
      <c r="X20" s="44"/>
      <c r="Y20" s="41"/>
      <c r="Z20" s="39"/>
      <c r="AA20" s="44"/>
      <c r="AB20" s="41"/>
      <c r="AC20" s="50"/>
      <c r="AD20" s="40"/>
      <c r="AE20" s="51"/>
    </row>
    <row r="21" customFormat="false" ht="29.85" hidden="false" customHeight="true" outlineLevel="0" collapsed="false">
      <c r="A21" s="60"/>
      <c r="B21" s="60"/>
      <c r="C21" s="61"/>
      <c r="D21" s="60"/>
      <c r="E21" s="60"/>
      <c r="F21" s="62"/>
      <c r="G21" s="31" t="s">
        <v>46</v>
      </c>
      <c r="H21" s="46" t="str">
        <f aca="false">"&lt;"&amp;ROUND(RIGHT(H20,LEN(H20)-1)*81/1000,2)&amp;" ppb"</f>
        <v>&lt;25.37 ppb</v>
      </c>
      <c r="I21" s="40"/>
      <c r="J21" s="47"/>
      <c r="K21" s="63"/>
      <c r="L21" s="44"/>
      <c r="M21" s="58"/>
      <c r="N21" s="64"/>
      <c r="O21" s="40"/>
      <c r="P21" s="65"/>
      <c r="Q21" s="46" t="str">
        <f aca="false">ROUND(Q20*246/1000,2)&amp;" ppb"</f>
        <v>3.06 ppb</v>
      </c>
      <c r="R21" s="43" t="s">
        <v>43</v>
      </c>
      <c r="S21" s="48" t="str">
        <f aca="false">ROUND(S20*246/1000,2)&amp;" ppb"</f>
        <v>3.17 ppb</v>
      </c>
      <c r="T21" s="46"/>
      <c r="U21" s="44"/>
      <c r="V21" s="41"/>
      <c r="W21" s="49"/>
      <c r="X21" s="40"/>
      <c r="Y21" s="47"/>
      <c r="Z21" s="49"/>
      <c r="AA21" s="40"/>
      <c r="AB21" s="47"/>
      <c r="AC21" s="50"/>
      <c r="AD21" s="40"/>
      <c r="AE21" s="51"/>
    </row>
    <row r="22" customFormat="false" ht="34.3" hidden="false" customHeight="true" outlineLevel="0" collapsed="false">
      <c r="A22" s="66" t="s">
        <v>53</v>
      </c>
      <c r="B22" s="67"/>
      <c r="C22" s="68"/>
      <c r="D22" s="69"/>
      <c r="E22" s="70"/>
      <c r="F22" s="71"/>
      <c r="G22" s="72" t="s">
        <v>29</v>
      </c>
      <c r="H22" s="32"/>
      <c r="I22" s="33" t="s">
        <v>30</v>
      </c>
      <c r="J22" s="34"/>
      <c r="K22" s="32"/>
      <c r="L22" s="33" t="s">
        <v>31</v>
      </c>
      <c r="M22" s="34"/>
      <c r="N22" s="32"/>
      <c r="O22" s="33" t="s">
        <v>32</v>
      </c>
      <c r="P22" s="34"/>
      <c r="Q22" s="32"/>
      <c r="R22" s="33" t="s">
        <v>33</v>
      </c>
      <c r="S22" s="34"/>
      <c r="T22" s="35"/>
      <c r="U22" s="33" t="s">
        <v>34</v>
      </c>
      <c r="V22" s="34"/>
      <c r="W22" s="32"/>
      <c r="X22" s="33" t="s">
        <v>35</v>
      </c>
      <c r="Y22" s="34"/>
      <c r="Z22" s="32"/>
      <c r="AA22" s="33" t="s">
        <v>36</v>
      </c>
      <c r="AB22" s="34"/>
      <c r="AC22" s="36" t="s">
        <v>37</v>
      </c>
      <c r="AD22" s="36"/>
      <c r="AE22" s="36"/>
    </row>
    <row r="23" customFormat="false" ht="43.95" hidden="false" customHeight="true" outlineLevel="0" collapsed="false">
      <c r="A23" s="73"/>
      <c r="B23" s="73"/>
      <c r="C23" s="73"/>
      <c r="D23" s="73"/>
      <c r="E23" s="73"/>
      <c r="F23" s="74"/>
      <c r="G23" s="72" t="s">
        <v>39</v>
      </c>
      <c r="H23" s="75"/>
      <c r="I23" s="76"/>
      <c r="J23" s="77"/>
      <c r="K23" s="75"/>
      <c r="L23" s="76"/>
      <c r="M23" s="77"/>
      <c r="N23" s="75"/>
      <c r="O23" s="76"/>
      <c r="P23" s="77"/>
      <c r="Q23" s="75"/>
      <c r="R23" s="76"/>
      <c r="S23" s="77"/>
      <c r="T23" s="75"/>
      <c r="U23" s="76"/>
      <c r="V23" s="77"/>
      <c r="W23" s="75"/>
      <c r="X23" s="78"/>
      <c r="Y23" s="77"/>
      <c r="Z23" s="75"/>
      <c r="AA23" s="78"/>
      <c r="AB23" s="77"/>
      <c r="AC23" s="79"/>
      <c r="AD23" s="79"/>
      <c r="AE23" s="79"/>
    </row>
    <row r="24" customFormat="false" ht="39.25" hidden="false" customHeight="true" outlineLevel="0" collapsed="false">
      <c r="A24" s="73"/>
      <c r="B24" s="73"/>
      <c r="C24" s="73"/>
      <c r="D24" s="73"/>
      <c r="E24" s="73"/>
      <c r="F24" s="74"/>
      <c r="G24" s="72" t="s">
        <v>46</v>
      </c>
      <c r="H24" s="80"/>
      <c r="I24" s="76"/>
      <c r="J24" s="81"/>
      <c r="K24" s="80"/>
      <c r="L24" s="76"/>
      <c r="M24" s="81"/>
      <c r="N24" s="80"/>
      <c r="O24" s="76"/>
      <c r="P24" s="82"/>
      <c r="Q24" s="80"/>
      <c r="R24" s="76"/>
      <c r="S24" s="82"/>
      <c r="T24" s="80"/>
      <c r="U24" s="76"/>
      <c r="V24" s="82"/>
      <c r="W24" s="83"/>
      <c r="X24" s="76"/>
      <c r="Y24" s="81"/>
      <c r="Z24" s="83"/>
      <c r="AA24" s="76"/>
      <c r="AB24" s="81"/>
      <c r="AC24" s="84"/>
      <c r="AD24" s="76"/>
      <c r="AE24" s="85"/>
    </row>
    <row r="25" customFormat="false" ht="32.35" hidden="false" customHeight="true" outlineLevel="0" collapsed="false">
      <c r="A25" s="73"/>
      <c r="B25" s="73"/>
      <c r="C25" s="86"/>
      <c r="D25" s="73"/>
      <c r="E25" s="73"/>
      <c r="F25" s="74"/>
      <c r="G25" s="87" t="s">
        <v>29</v>
      </c>
      <c r="H25" s="54" t="s">
        <v>47</v>
      </c>
      <c r="I25" s="54"/>
      <c r="J25" s="54"/>
      <c r="K25" s="32"/>
      <c r="L25" s="33" t="s">
        <v>48</v>
      </c>
      <c r="M25" s="34"/>
      <c r="N25" s="55"/>
      <c r="O25" s="33" t="s">
        <v>49</v>
      </c>
      <c r="P25" s="56"/>
      <c r="Q25" s="55"/>
      <c r="R25" s="33" t="s">
        <v>50</v>
      </c>
      <c r="S25" s="56"/>
      <c r="T25" s="54" t="s">
        <v>54</v>
      </c>
      <c r="U25" s="54"/>
      <c r="V25" s="54"/>
      <c r="W25" s="35"/>
      <c r="X25" s="33" t="s">
        <v>55</v>
      </c>
      <c r="Y25" s="57"/>
      <c r="Z25" s="35"/>
      <c r="AA25" s="33"/>
      <c r="AB25" s="57"/>
      <c r="AC25" s="32"/>
      <c r="AD25" s="33"/>
      <c r="AE25" s="34"/>
    </row>
    <row r="26" customFormat="false" ht="25.9" hidden="false" customHeight="true" outlineLevel="0" collapsed="false">
      <c r="A26" s="73"/>
      <c r="B26" s="73"/>
      <c r="C26" s="86"/>
      <c r="D26" s="73"/>
      <c r="E26" s="73"/>
      <c r="F26" s="74"/>
      <c r="G26" s="72" t="s">
        <v>39</v>
      </c>
      <c r="H26" s="88"/>
      <c r="I26" s="76"/>
      <c r="J26" s="89"/>
      <c r="K26" s="75"/>
      <c r="L26" s="78"/>
      <c r="M26" s="89"/>
      <c r="N26" s="75"/>
      <c r="O26" s="78"/>
      <c r="P26" s="77"/>
      <c r="Q26" s="75"/>
      <c r="R26" s="78"/>
      <c r="S26" s="77"/>
      <c r="T26" s="75"/>
      <c r="U26" s="78"/>
      <c r="V26" s="77"/>
      <c r="W26" s="75"/>
      <c r="X26" s="78"/>
      <c r="Y26" s="77"/>
      <c r="Z26" s="75"/>
      <c r="AA26" s="78"/>
      <c r="AB26" s="77"/>
      <c r="AC26" s="84"/>
      <c r="AD26" s="76"/>
      <c r="AE26" s="85"/>
    </row>
    <row r="27" customFormat="false" ht="29.85" hidden="false" customHeight="true" outlineLevel="0" collapsed="false">
      <c r="A27" s="90"/>
      <c r="B27" s="90"/>
      <c r="C27" s="91"/>
      <c r="D27" s="90"/>
      <c r="E27" s="90"/>
      <c r="F27" s="92"/>
      <c r="G27" s="72" t="s">
        <v>46</v>
      </c>
      <c r="H27" s="80"/>
      <c r="I27" s="76"/>
      <c r="J27" s="81"/>
      <c r="K27" s="88"/>
      <c r="L27" s="78"/>
      <c r="M27" s="89"/>
      <c r="N27" s="93"/>
      <c r="O27" s="76"/>
      <c r="P27" s="94"/>
      <c r="Q27" s="80"/>
      <c r="R27" s="76"/>
      <c r="S27" s="82"/>
      <c r="T27" s="80"/>
      <c r="U27" s="78"/>
      <c r="V27" s="77"/>
      <c r="W27" s="83"/>
      <c r="X27" s="76"/>
      <c r="Y27" s="81"/>
      <c r="Z27" s="83"/>
      <c r="AA27" s="76"/>
      <c r="AB27" s="81"/>
      <c r="AC27" s="84"/>
      <c r="AD27" s="76"/>
      <c r="AE27" s="85"/>
    </row>
    <row r="28" customFormat="false" ht="32.8" hidden="false" customHeight="true" outlineLevel="0" collapsed="false">
      <c r="A28" s="14" t="s">
        <v>56</v>
      </c>
      <c r="B28" s="14"/>
      <c r="C28" s="15"/>
      <c r="D28" s="15"/>
      <c r="E28" s="15"/>
      <c r="F28" s="16"/>
      <c r="G28" s="15"/>
      <c r="H28" s="95"/>
      <c r="I28" s="15"/>
      <c r="J28" s="96"/>
      <c r="K28" s="15"/>
      <c r="L28" s="15"/>
      <c r="M28" s="15"/>
      <c r="N28" s="15"/>
      <c r="O28" s="15"/>
      <c r="P28" s="15"/>
      <c r="Q28" s="95"/>
      <c r="R28" s="15"/>
      <c r="S28" s="97"/>
      <c r="T28" s="98"/>
      <c r="U28" s="15"/>
      <c r="V28" s="99"/>
      <c r="W28" s="95"/>
      <c r="X28" s="15"/>
      <c r="Y28" s="97"/>
      <c r="Z28" s="95"/>
      <c r="AA28" s="15"/>
      <c r="AB28" s="15"/>
      <c r="AC28" s="15"/>
      <c r="AD28" s="15"/>
      <c r="AE28" s="17"/>
    </row>
    <row r="29" customFormat="false" ht="38.05" hidden="false" customHeight="true" outlineLevel="0" collapsed="false">
      <c r="A29" s="18" t="s">
        <v>21</v>
      </c>
      <c r="B29" s="18" t="s">
        <v>22</v>
      </c>
      <c r="C29" s="18" t="s">
        <v>23</v>
      </c>
      <c r="D29" s="18" t="s">
        <v>24</v>
      </c>
      <c r="E29" s="18" t="s">
        <v>25</v>
      </c>
      <c r="F29" s="19" t="s">
        <v>26</v>
      </c>
      <c r="G29" s="18"/>
      <c r="H29" s="20"/>
      <c r="I29" s="21"/>
      <c r="J29" s="22"/>
      <c r="K29" s="20"/>
      <c r="L29" s="21"/>
      <c r="M29" s="22"/>
      <c r="N29" s="20"/>
      <c r="O29" s="21"/>
      <c r="P29" s="22"/>
      <c r="Q29" s="20"/>
      <c r="R29" s="21"/>
      <c r="S29" s="22"/>
      <c r="T29" s="23"/>
      <c r="U29" s="21"/>
      <c r="V29" s="22"/>
      <c r="W29" s="20"/>
      <c r="X29" s="21"/>
      <c r="Y29" s="22"/>
      <c r="Z29" s="20"/>
      <c r="AA29" s="21"/>
      <c r="AB29" s="22"/>
      <c r="AC29" s="24"/>
      <c r="AD29" s="24"/>
      <c r="AE29" s="24"/>
    </row>
    <row r="30" customFormat="false" ht="34.3" hidden="false" customHeight="true" outlineLevel="0" collapsed="false">
      <c r="A30" s="100" t="s">
        <v>57</v>
      </c>
      <c r="B30" s="101"/>
      <c r="C30" s="102"/>
      <c r="D30" s="102"/>
      <c r="E30" s="102"/>
      <c r="F30" s="30"/>
      <c r="G30" s="31" t="s">
        <v>29</v>
      </c>
      <c r="H30" s="32"/>
      <c r="I30" s="33" t="s">
        <v>30</v>
      </c>
      <c r="J30" s="34"/>
      <c r="K30" s="32"/>
      <c r="L30" s="33" t="s">
        <v>31</v>
      </c>
      <c r="M30" s="34"/>
      <c r="N30" s="32"/>
      <c r="O30" s="33" t="s">
        <v>32</v>
      </c>
      <c r="P30" s="34"/>
      <c r="Q30" s="32"/>
      <c r="R30" s="33" t="s">
        <v>33</v>
      </c>
      <c r="S30" s="34"/>
      <c r="T30" s="35"/>
      <c r="U30" s="33" t="s">
        <v>34</v>
      </c>
      <c r="V30" s="34"/>
      <c r="W30" s="32"/>
      <c r="X30" s="33" t="s">
        <v>35</v>
      </c>
      <c r="Y30" s="34"/>
      <c r="Z30" s="32"/>
      <c r="AA30" s="33" t="s">
        <v>36</v>
      </c>
      <c r="AB30" s="34"/>
      <c r="AC30" s="36" t="s">
        <v>37</v>
      </c>
      <c r="AD30" s="36"/>
      <c r="AE30" s="36"/>
    </row>
    <row r="31" customFormat="false" ht="25.25" hidden="false" customHeight="true" outlineLevel="0" collapsed="false">
      <c r="A31" s="103"/>
      <c r="B31" s="103"/>
      <c r="C31" s="103"/>
      <c r="D31" s="103"/>
      <c r="E31" s="103"/>
      <c r="F31" s="38"/>
      <c r="G31" s="31" t="s">
        <v>39</v>
      </c>
      <c r="H31" s="39"/>
      <c r="I31" s="40"/>
      <c r="J31" s="41"/>
      <c r="K31" s="39"/>
      <c r="L31" s="40"/>
      <c r="M31" s="41"/>
      <c r="N31" s="39"/>
      <c r="O31" s="40"/>
      <c r="P31" s="41"/>
      <c r="Q31" s="39"/>
      <c r="R31" s="40"/>
      <c r="S31" s="41"/>
      <c r="T31" s="39"/>
      <c r="U31" s="40"/>
      <c r="V31" s="41"/>
      <c r="W31" s="39"/>
      <c r="X31" s="44"/>
      <c r="Y31" s="41"/>
      <c r="Z31" s="39"/>
      <c r="AA31" s="44"/>
      <c r="AB31" s="41"/>
      <c r="AC31" s="45"/>
      <c r="AD31" s="45"/>
      <c r="AE31" s="45"/>
    </row>
    <row r="32" customFormat="false" ht="30" hidden="false" customHeight="true" outlineLevel="0" collapsed="false">
      <c r="A32" s="103"/>
      <c r="B32" s="103"/>
      <c r="C32" s="103"/>
      <c r="D32" s="103"/>
      <c r="E32" s="103"/>
      <c r="F32" s="38"/>
      <c r="G32" s="31" t="s">
        <v>46</v>
      </c>
      <c r="H32" s="46"/>
      <c r="I32" s="40"/>
      <c r="J32" s="47"/>
      <c r="K32" s="46"/>
      <c r="L32" s="40"/>
      <c r="M32" s="47"/>
      <c r="N32" s="46"/>
      <c r="O32" s="40"/>
      <c r="P32" s="104" t="s">
        <v>58</v>
      </c>
      <c r="Q32" s="46"/>
      <c r="R32" s="40"/>
      <c r="S32" s="47"/>
      <c r="T32" s="46"/>
      <c r="U32" s="40"/>
      <c r="V32" s="48"/>
      <c r="W32" s="49"/>
      <c r="X32" s="40"/>
      <c r="Y32" s="47"/>
      <c r="Z32" s="49"/>
      <c r="AA32" s="40"/>
      <c r="AB32" s="47"/>
      <c r="AC32" s="50"/>
      <c r="AD32" s="40"/>
      <c r="AE32" s="51"/>
    </row>
    <row r="33" customFormat="false" ht="32.35" hidden="false" customHeight="true" outlineLevel="0" collapsed="false">
      <c r="A33" s="103"/>
      <c r="B33" s="103"/>
      <c r="C33" s="52"/>
      <c r="D33" s="103"/>
      <c r="E33" s="103"/>
      <c r="F33" s="38"/>
      <c r="G33" s="53" t="s">
        <v>29</v>
      </c>
      <c r="H33" s="54" t="s">
        <v>47</v>
      </c>
      <c r="I33" s="54"/>
      <c r="J33" s="54"/>
      <c r="K33" s="32"/>
      <c r="L33" s="33" t="s">
        <v>48</v>
      </c>
      <c r="M33" s="34"/>
      <c r="N33" s="55"/>
      <c r="O33" s="33" t="s">
        <v>59</v>
      </c>
      <c r="P33" s="56"/>
      <c r="Q33" s="55"/>
      <c r="R33" s="33" t="s">
        <v>50</v>
      </c>
      <c r="S33" s="56"/>
      <c r="T33" s="54" t="s">
        <v>60</v>
      </c>
      <c r="U33" s="54"/>
      <c r="V33" s="54"/>
      <c r="W33" s="35"/>
      <c r="X33" s="33"/>
      <c r="Y33" s="57"/>
      <c r="Z33" s="35"/>
      <c r="AA33" s="33"/>
      <c r="AB33" s="57"/>
      <c r="AC33" s="32"/>
      <c r="AD33" s="33"/>
      <c r="AE33" s="34"/>
    </row>
    <row r="34" customFormat="false" ht="25.25" hidden="false" customHeight="true" outlineLevel="0" collapsed="false">
      <c r="A34" s="103"/>
      <c r="B34" s="103"/>
      <c r="C34" s="52"/>
      <c r="D34" s="103"/>
      <c r="E34" s="103"/>
      <c r="F34" s="38"/>
      <c r="G34" s="31" t="s">
        <v>61</v>
      </c>
      <c r="H34" s="63"/>
      <c r="I34" s="40"/>
      <c r="J34" s="58"/>
      <c r="K34" s="63"/>
      <c r="L34" s="44"/>
      <c r="M34" s="58"/>
      <c r="N34" s="39"/>
      <c r="O34" s="44"/>
      <c r="P34" s="41"/>
      <c r="Q34" s="39"/>
      <c r="R34" s="44"/>
      <c r="S34" s="41"/>
      <c r="T34" s="39"/>
      <c r="U34" s="44"/>
      <c r="V34" s="41"/>
      <c r="W34" s="49"/>
      <c r="X34" s="40"/>
      <c r="Y34" s="47"/>
      <c r="Z34" s="39"/>
      <c r="AA34" s="44"/>
      <c r="AB34" s="41"/>
      <c r="AC34" s="50"/>
      <c r="AD34" s="40"/>
      <c r="AE34" s="51"/>
    </row>
    <row r="35" customFormat="false" ht="22.85" hidden="false" customHeight="true" outlineLevel="0" collapsed="false">
      <c r="A35" s="60"/>
      <c r="B35" s="60"/>
      <c r="C35" s="61"/>
      <c r="D35" s="60"/>
      <c r="E35" s="60"/>
      <c r="F35" s="62"/>
      <c r="G35" s="31" t="s">
        <v>46</v>
      </c>
      <c r="H35" s="46"/>
      <c r="I35" s="40"/>
      <c r="J35" s="58"/>
      <c r="K35" s="63"/>
      <c r="L35" s="44"/>
      <c r="M35" s="58"/>
      <c r="N35" s="64"/>
      <c r="O35" s="40"/>
      <c r="P35" s="65"/>
      <c r="Q35" s="46"/>
      <c r="R35" s="44"/>
      <c r="S35" s="105"/>
      <c r="T35" s="46"/>
      <c r="U35" s="44"/>
      <c r="V35" s="41"/>
      <c r="W35" s="49"/>
      <c r="X35" s="40"/>
      <c r="Y35" s="47"/>
      <c r="Z35" s="49"/>
      <c r="AA35" s="40"/>
      <c r="AB35" s="47"/>
      <c r="AC35" s="50"/>
      <c r="AD35" s="40"/>
      <c r="AE35" s="51"/>
    </row>
  </sheetData>
  <mergeCells count="37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B13"/>
    <mergeCell ref="AC10:AE13"/>
    <mergeCell ref="A14:B14"/>
    <mergeCell ref="AC15:AE15"/>
    <mergeCell ref="AC16:AE16"/>
    <mergeCell ref="AC17:AE17"/>
    <mergeCell ref="H19:J19"/>
    <mergeCell ref="T19:V19"/>
    <mergeCell ref="AC22:AE22"/>
    <mergeCell ref="AC23:AE23"/>
    <mergeCell ref="H25:J25"/>
    <mergeCell ref="T25:V25"/>
    <mergeCell ref="A28:B28"/>
    <mergeCell ref="AC29:AE29"/>
    <mergeCell ref="AC30:AE30"/>
    <mergeCell ref="AC31:AE31"/>
    <mergeCell ref="H33:J33"/>
    <mergeCell ref="T33:V33"/>
  </mergeCells>
  <hyperlinks>
    <hyperlink ref="A16" r:id="rId1" display="PICO G01"/>
    <hyperlink ref="A22" r:id="rId2" display="PICO G02"/>
  </hyperlinks>
  <printOptions headings="false" gridLines="false" gridLinesSet="true" horizontalCentered="false" verticalCentered="false"/>
  <pageMargins left="0.3" right="0.3" top="0.922222222222222" bottom="0.922222222222222" header="0.236111111111111" footer="0.236111111111111"/>
  <pageSetup paperSize="1" scale="100" fitToWidth="1" fitToHeight="8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41923</TotalTime>
  <Application>LibreOffice/24.2.1.2$Linux_X86_64 LibreOffice_project/420$Build-2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2006-04-12T12:38:36Z</dcterms:created>
  <dc:creator/>
  <dc:description/>
  <dc:language>en-US</dc:language>
  <cp:lastModifiedBy/>
  <cp:lastPrinted>2006-05-24T13:06:48Z</cp:lastPrinted>
  <dcterms:modified xsi:type="dcterms:W3CDTF">2024-03-19T23:54:07Z</dcterms:modified>
  <cp:revision>3577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