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_rels/workbook.xml.rels" ContentType="application/vnd.openxmlformats-package.relationships+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Collected Ge Detector Sample Re" sheetId="1" state="visible" r:id="rId3"/>
  </sheets>
  <definedNames>
    <definedName function="false" hidden="false" name="Excel_BuiltIn_Print_Area_1" vbProcedure="false">'Collected Ge Detector Sample Re'!$1:$10</definedName>
    <definedName function="false" hidden="false" name="Excel_BuiltIn_Print_Titles_1" vbProcedure="false">#REF!</definedName>
    <definedName function="false" hidden="false" name="Excel_BuiltIn_Print_Titles_1_1" vbProcedure="false">'Collected Ge Detector Sample Re'!$1:$1</definedName>
  </definedNam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<sst xmlns="http://schemas.openxmlformats.org/spreadsheetml/2006/main" count="172" uniqueCount="67">
  <si>
    <t xml:space="preserve">Some Useful Information Concerning the results: </t>
  </si>
  <si>
    <t xml:space="preserve">The Conversion factors for the primordial nuclides are given by:</t>
  </si>
  <si>
    <r>
      <rPr>
        <sz val="8"/>
        <rFont val="Bitstream Vera Serif"/>
        <family val="1"/>
        <charset val="1"/>
      </rPr>
      <t xml:space="preserve">1 Bq 238U/kg =  81 ppb U (81 x 10</t>
    </r>
    <r>
      <rPr>
        <vertAlign val="superscript"/>
        <sz val="10"/>
        <rFont val="Bitstream Vera Sans"/>
        <family val="2"/>
        <charset val="1"/>
      </rPr>
      <t xml:space="preserve">-9</t>
    </r>
    <r>
      <rPr>
        <sz val="10"/>
        <rFont val="Bitstream Vera Sans"/>
        <family val="2"/>
        <charset val="1"/>
      </rPr>
      <t xml:space="preserve"> gU/g)</t>
    </r>
  </si>
  <si>
    <t xml:space="preserve">The 238U  decay chain gammas used are:</t>
  </si>
  <si>
    <t xml:space="preserve">234Th: 63.29 and 92.59 keV 
226Ra: 186.1 keV</t>
  </si>
  <si>
    <t xml:space="preserve">214Pb: 295.21 and 351.92 keV</t>
  </si>
  <si>
    <t xml:space="preserve">214Bi: 609.31, 1120.29, 1764.49 and 2204.21 keV</t>
  </si>
  <si>
    <t xml:space="preserve">The relationships are valid for any daughters in the 238U, 235U or 232Th chain only if the chain is in equilibrium.</t>
  </si>
  <si>
    <r>
      <rPr>
        <sz val="8"/>
        <rFont val="Bitstream Vera Serif"/>
        <family val="1"/>
        <charset val="1"/>
      </rPr>
      <t xml:space="preserve">1 Bq 232Th/kg = 246 ppb Th (246 x 10</t>
    </r>
    <r>
      <rPr>
        <vertAlign val="superscript"/>
        <sz val="10"/>
        <rFont val="Bitstream Vera Sans"/>
        <family val="2"/>
        <charset val="1"/>
      </rPr>
      <t xml:space="preserve">-9</t>
    </r>
    <r>
      <rPr>
        <sz val="10"/>
        <rFont val="Bitstream Vera Sans"/>
        <family val="2"/>
        <charset val="1"/>
      </rPr>
      <t xml:space="preserve"> gTh/g)</t>
    </r>
  </si>
  <si>
    <t xml:space="preserve">The 232Th decay chain gammas used are:</t>
  </si>
  <si>
    <t xml:space="preserve">212Pb: 238.63 and 300.09 keV</t>
  </si>
  <si>
    <t xml:space="preserve">208Tl: 277.371, 583.19, 860.557 and 2614.53 keV, </t>
  </si>
  <si>
    <t xml:space="preserve">228Ac: 209.253, 338.320, 463,004, 911.21, 964.766 and 968.971 keV</t>
  </si>
  <si>
    <r>
      <rPr>
        <sz val="8"/>
        <rFont val="Bitstream Vera Serif"/>
        <family val="1"/>
        <charset val="1"/>
      </rPr>
      <t xml:space="preserve">1 Bq 40K/kg = 32300 ppb K (32300 x 10</t>
    </r>
    <r>
      <rPr>
        <vertAlign val="superscript"/>
        <sz val="10"/>
        <rFont val="Bitstream Vera Sans"/>
        <family val="2"/>
        <charset val="1"/>
      </rPr>
      <t xml:space="preserve">-6</t>
    </r>
    <r>
      <rPr>
        <sz val="10"/>
        <rFont val="Bitstream Vera Sans"/>
        <family val="2"/>
        <charset val="1"/>
      </rPr>
      <t xml:space="preserve"> gK/g)</t>
    </r>
  </si>
  <si>
    <t xml:space="preserve">The 40K decay chain gamma used is:</t>
  </si>
  <si>
    <t xml:space="preserve">40K: 1460.83 keV</t>
  </si>
  <si>
    <t xml:space="preserve">1 Bq 235U/kg = 1.76 ppm U (1.76 x 10-6 gU/g)</t>
  </si>
  <si>
    <t xml:space="preserve">The 235U decay chain gammas used are:</t>
  </si>
  <si>
    <t xml:space="preserve">235U:  143.76, 163.33 and 205.31 keV</t>
  </si>
  <si>
    <t xml:space="preserve">The measurements of the samples below take into account the background measurements from the background table.
If a measurement is below the background then the upper bound shown is the 90% confidence limit.</t>
  </si>
  <si>
    <t xml:space="preserve">LEGEND Measurements:</t>
  </si>
  <si>
    <t xml:space="preserve">Sample Description </t>
  </si>
  <si>
    <t xml:space="preserve">Manufacturer</t>
  </si>
  <si>
    <t xml:space="preserve">Mass (g)</t>
  </si>
  <si>
    <t xml:space="preserve">Live Time (days)</t>
  </si>
  <si>
    <t xml:space="preserve">Run Numbers</t>
  </si>
  <si>
    <t xml:space="preserve">Counting Dates 
(if applicable)</t>
  </si>
  <si>
    <t xml:space="preserve">238U from 226Ra</t>
  </si>
  <si>
    <t xml:space="preserve">238U from 234Th</t>
  </si>
  <si>
    <t xml:space="preserve">235U</t>
  </si>
  <si>
    <t xml:space="preserve">232Th</t>
  </si>
  <si>
    <t xml:space="preserve">228Ac</t>
  </si>
  <si>
    <t xml:space="preserve">137Cs</t>
  </si>
  <si>
    <t xml:space="preserve">210Pb</t>
  </si>
  <si>
    <t xml:space="preserve">40K</t>
  </si>
  <si>
    <t xml:space="preserve">LEGEND CW01</t>
  </si>
  <si>
    <t xml:space="preserve"> Taiwan Semiconductor Manufacturing Company Limited</t>
  </si>
  <si>
    <t xml:space="preserve">0.57 g</t>
  </si>
  <si>
    <t xml:space="preserve">Results:</t>
  </si>
  <si>
    <t xml:space="preserve">60Co</t>
  </si>
  <si>
    <t xml:space="preserve">Comments</t>
  </si>
  <si>
    <t xml:space="preserve">ASIC Chips</t>
  </si>
  <si>
    <t xml:space="preserve">J/N A16-07-374-4</t>
  </si>
  <si>
    <t xml:space="preserve">(mBq/kg)</t>
  </si>
  <si>
    <t xml:space="preserve">&lt;132.50</t>
  </si>
  <si>
    <t xml:space="preserve">&lt;359.80</t>
  </si>
  <si>
    <t xml:space="preserve">+-</t>
  </si>
  <si>
    <t xml:space="preserve">&lt;163.00</t>
  </si>
  <si>
    <t xml:space="preserve">&lt;643.10</t>
  </si>
  <si>
    <t xml:space="preserve">&lt;263.30</t>
  </si>
  <si>
    <t xml:space="preserve">Cold ATA V1</t>
  </si>
  <si>
    <t xml:space="preserve">Die Size: 7.85 mm x 7.85 mm x 0.3 mm</t>
  </si>
  <si>
    <t xml:space="preserve">(ppb or ppm)</t>
  </si>
  <si>
    <t xml:space="preserve">210Pb:</t>
  </si>
  <si>
    <t xml:space="preserve">7Be:</t>
  </si>
  <si>
    <t xml:space="preserve">54Mn:</t>
  </si>
  <si>
    <t xml:space="preserve">228Ac:</t>
  </si>
  <si>
    <t xml:space="preserve">Number of Units: 13</t>
  </si>
  <si>
    <t xml:space="preserve">&lt;5312.00</t>
  </si>
  <si>
    <t xml:space="preserve">&lt;623.50</t>
  </si>
  <si>
    <t xml:space="preserve">&lt;210.40</t>
  </si>
  <si>
    <t xml:space="preserve">&lt;424.30</t>
  </si>
  <si>
    <t xml:space="preserve">LEGEND CW02</t>
  </si>
  <si>
    <t xml:space="preserve">57Co</t>
  </si>
  <si>
    <t xml:space="preserve">58Co</t>
  </si>
  <si>
    <t xml:space="preserve">In Progress and To Be Measured:</t>
  </si>
  <si>
    <t xml:space="preserve">Next Sample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</si>
</sst>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mmm\ d&quot;, &quot;yyyy"/>
    <numFmt numFmtId="166" formatCode="0.0"/>
    <numFmt numFmtId="167" formatCode="0.000"/>
    <numFmt numFmtId="168" formatCode="0"/>
    <numFmt numFmtId="169" formatCode="0.00"/>
    <numFmt numFmtId="170" formatCode="0.00%"/>
  </numFmts>
  <fonts count="23">
    <font>
      <sz val="10"/>
      <name val="Bitstream Vera Sans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FFFFFF"/>
      <name val="Bitstream Vera Sans"/>
      <family val="2"/>
      <charset val="1"/>
    </font>
    <font>
      <b val="true"/>
      <sz val="10"/>
      <color rgb="FF000000"/>
      <name val="Bitstream Vera Sans"/>
      <family val="2"/>
      <charset val="1"/>
    </font>
    <font>
      <sz val="10"/>
      <color rgb="FFCC0000"/>
      <name val="Bitstream Vera Sans"/>
      <family val="2"/>
      <charset val="1"/>
    </font>
    <font>
      <b val="true"/>
      <sz val="10"/>
      <color rgb="FFFFFFFF"/>
      <name val="Bitstream Vera Sans"/>
      <family val="2"/>
      <charset val="1"/>
    </font>
    <font>
      <i val="true"/>
      <sz val="10"/>
      <color rgb="FF808080"/>
      <name val="Bitstream Vera Sans"/>
      <family val="2"/>
      <charset val="1"/>
    </font>
    <font>
      <sz val="10"/>
      <color rgb="FF006600"/>
      <name val="Bitstream Vera Sans"/>
      <family val="2"/>
      <charset val="1"/>
    </font>
    <font>
      <sz val="18"/>
      <color rgb="FF000000"/>
      <name val="Bitstream Vera Sans"/>
      <family val="2"/>
      <charset val="1"/>
    </font>
    <font>
      <sz val="12"/>
      <color rgb="FF000000"/>
      <name val="Bitstream Vera Sans"/>
      <family val="2"/>
      <charset val="1"/>
    </font>
    <font>
      <b val="true"/>
      <sz val="24"/>
      <color rgb="FF000000"/>
      <name val="Bitstream Vera Sans"/>
      <family val="2"/>
      <charset val="1"/>
    </font>
    <font>
      <sz val="10"/>
      <color rgb="FF996600"/>
      <name val="Bitstream Vera Sans"/>
      <family val="2"/>
      <charset val="1"/>
    </font>
    <font>
      <sz val="10"/>
      <color rgb="FF333333"/>
      <name val="Bitstream Vera Sans"/>
      <family val="2"/>
      <charset val="1"/>
    </font>
    <font>
      <sz val="8"/>
      <name val="Bitstream Vera Serif"/>
      <family val="1"/>
      <charset val="1"/>
    </font>
    <font>
      <b val="true"/>
      <sz val="10"/>
      <name val="Bitstream Vera Serif"/>
      <family val="1"/>
      <charset val="1"/>
    </font>
    <font>
      <vertAlign val="superscript"/>
      <sz val="10"/>
      <name val="Bitstream Vera Sans"/>
      <family val="2"/>
      <charset val="1"/>
    </font>
    <font>
      <sz val="8"/>
      <color rgb="FF000000"/>
      <name val="Bitstream Vera Serif"/>
      <family val="1"/>
      <charset val="1"/>
    </font>
    <font>
      <sz val="10"/>
      <name val="Bitstream Vera Serif"/>
      <family val="1"/>
      <charset val="1"/>
    </font>
    <font>
      <b val="true"/>
      <sz val="8"/>
      <name val="Bitstream Vera Serif"/>
      <family val="1"/>
      <charset val="1"/>
    </font>
    <font>
      <sz val="7"/>
      <name val="Bitstream Vera Serif"/>
      <family val="1"/>
      <charset val="1"/>
    </font>
    <font>
      <sz val="9"/>
      <name val="Bitstream Vera Serif"/>
      <family val="1"/>
      <charset val="1"/>
    </font>
  </fonts>
  <fills count="16">
    <fill>
      <patternFill patternType="none"/>
    </fill>
    <fill>
      <patternFill patternType="gray125"/>
    </fill>
    <fill>
      <patternFill patternType="solid">
        <fgColor rgb="FF000000"/>
        <bgColor rgb="FF00330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CCCCCC"/>
      </patternFill>
    </fill>
    <fill>
      <patternFill patternType="solid">
        <fgColor rgb="FFFFCCCC"/>
        <bgColor rgb="FFDDDDDD"/>
      </patternFill>
    </fill>
    <fill>
      <patternFill patternType="solid">
        <fgColor rgb="FFCC0000"/>
        <bgColor rgb="FF800000"/>
      </patternFill>
    </fill>
    <fill>
      <patternFill patternType="solid">
        <fgColor rgb="FFCCFFCC"/>
        <bgColor rgb="FFCCFFFF"/>
      </patternFill>
    </fill>
    <fill>
      <patternFill patternType="solid">
        <fgColor rgb="FFFFFFCC"/>
        <bgColor rgb="FFFFFBCC"/>
      </patternFill>
    </fill>
    <fill>
      <patternFill patternType="solid">
        <fgColor rgb="FFFFFFFF"/>
        <bgColor rgb="FFFFFFCC"/>
      </patternFill>
    </fill>
    <fill>
      <patternFill patternType="solid">
        <fgColor rgb="FFCCFFFF"/>
        <bgColor rgb="FFCCFFCC"/>
      </patternFill>
    </fill>
    <fill>
      <patternFill patternType="solid">
        <fgColor rgb="FFFFFF99"/>
        <bgColor rgb="FFFFFFCC"/>
      </patternFill>
    </fill>
    <fill>
      <patternFill patternType="solid">
        <fgColor rgb="FF00FFFF"/>
        <bgColor rgb="FF00FFFF"/>
      </patternFill>
    </fill>
    <fill>
      <patternFill patternType="solid">
        <fgColor rgb="FFCCCCFF"/>
        <bgColor rgb="FFCCCCCC"/>
      </patternFill>
    </fill>
    <fill>
      <patternFill patternType="solid">
        <fgColor rgb="FFFFFBCC"/>
        <bgColor rgb="FFFFFFCC"/>
      </patternFill>
    </fill>
    <fill>
      <patternFill patternType="solid">
        <fgColor rgb="FFCCCCCC"/>
        <bgColor rgb="FFCCCCFF"/>
      </patternFill>
    </fill>
  </fills>
  <borders count="9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 style="thin"/>
      <right style="thin"/>
      <top/>
      <bottom style="thin"/>
      <diagonal/>
    </border>
  </borders>
  <cellStyleXfs count="36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2" borderId="0" applyFont="true" applyBorder="false" applyAlignment="true" applyProtection="false">
      <alignment horizontal="general" vertical="bottom" textRotation="0" wrapText="false" indent="0" shrinkToFit="false"/>
    </xf>
    <xf numFmtId="164" fontId="4" fillId="3" borderId="0" applyFont="true" applyBorder="false" applyAlignment="true" applyProtection="false">
      <alignment horizontal="general" vertical="bottom" textRotation="0" wrapText="false" indent="0" shrinkToFit="false"/>
    </xf>
    <xf numFmtId="164" fontId="5" fillId="4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5" borderId="0" applyFont="true" applyBorder="false" applyAlignment="true" applyProtection="false">
      <alignment horizontal="general" vertical="bottom" textRotation="0" wrapText="false" indent="0" shrinkToFit="false"/>
    </xf>
    <xf numFmtId="164" fontId="7" fillId="6" borderId="0" applyFont="true" applyBorder="false" applyAlignment="true" applyProtection="false">
      <alignment horizontal="general" vertical="bottom" textRotation="0" wrapText="false" indent="0" shrinkToFit="false"/>
    </xf>
    <xf numFmtId="164" fontId="8" fillId="0" borderId="0" applyFont="true" applyBorder="false" applyAlignment="true" applyProtection="false">
      <alignment horizontal="general" vertical="bottom" textRotation="0" wrapText="false" indent="0" shrinkToFit="false"/>
    </xf>
    <xf numFmtId="164" fontId="9" fillId="7" borderId="0" applyFont="true" applyBorder="false" applyAlignment="true" applyProtection="false">
      <alignment horizontal="general" vertical="bottom" textRotation="0" wrapText="false" indent="0" shrinkToFit="false"/>
    </xf>
    <xf numFmtId="164" fontId="10" fillId="0" borderId="0" applyFont="true" applyBorder="false" applyAlignment="true" applyProtection="false">
      <alignment horizontal="general" vertical="bottom" textRotation="0" wrapText="false" indent="0" shrinkToFit="false"/>
    </xf>
    <xf numFmtId="164" fontId="11" fillId="0" borderId="0" applyFont="true" applyBorder="false" applyAlignment="true" applyProtection="false">
      <alignment horizontal="general" vertical="bottom" textRotation="0" wrapText="false" indent="0" shrinkToFit="false"/>
    </xf>
    <xf numFmtId="164" fontId="12" fillId="0" borderId="0" applyFont="true" applyBorder="false" applyAlignment="true" applyProtection="false">
      <alignment horizontal="general" vertical="bottom" textRotation="0" wrapText="false" indent="0" shrinkToFit="false"/>
    </xf>
    <xf numFmtId="164" fontId="13" fillId="8" borderId="0" applyFont="true" applyBorder="false" applyAlignment="true" applyProtection="false">
      <alignment horizontal="general" vertical="bottom" textRotation="0" wrapText="false" indent="0" shrinkToFit="false"/>
    </xf>
    <xf numFmtId="164" fontId="14" fillId="8" borderId="1" applyFont="true" applyBorder="tru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0" borderId="0" applyFont="true" applyBorder="false" applyAlignment="true" applyProtection="false">
      <alignment horizontal="general" vertical="bottom" textRotation="0" wrapText="false" indent="0" shrinkToFit="false"/>
    </xf>
  </cellStyleXfs>
  <cellXfs count="9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15" fillId="0" borderId="0" xfId="0" applyFont="true" applyBorder="true" applyAlignment="true" applyProtection="true">
      <alignment horizontal="center" vertical="center" textRotation="0" wrapText="false" indent="0" shrinkToFit="true"/>
      <protection locked="true" hidden="false"/>
    </xf>
    <xf numFmtId="164" fontId="15" fillId="9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5" fillId="1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5" fillId="10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5" fillId="10" borderId="2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15" fillId="10" borderId="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5" fillId="10" borderId="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5" fillId="10" borderId="4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18" fillId="10" borderId="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5" fillId="9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9" fillId="11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5" fillId="11" borderId="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0" fillId="12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5" fillId="12" borderId="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5" fillId="12" borderId="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5" fillId="13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1" fillId="13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5" fillId="13" borderId="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5" fillId="13" borderId="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5" fillId="13" borderId="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5" fillId="13" borderId="4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18" fillId="9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5" fillId="9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15" fillId="9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15" fillId="9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15" fillId="9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15" fillId="9" borderId="3" xfId="0" applyFont="true" applyBorder="true" applyAlignment="true" applyProtection="true">
      <alignment horizontal="center" vertical="center" textRotation="0" wrapText="false" indent="0" shrinkToFit="true"/>
      <protection locked="true" hidden="false"/>
    </xf>
    <xf numFmtId="164" fontId="15" fillId="9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5" fillId="14" borderId="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5" fillId="14" borderId="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5" fillId="14" borderId="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5" fillId="14" borderId="4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15" fillId="14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5" fillId="9" borderId="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15" fillId="9" borderId="5" xfId="0" applyFont="true" applyBorder="true" applyAlignment="true" applyProtection="true">
      <alignment horizontal="center" vertical="center" textRotation="0" wrapText="false" indent="0" shrinkToFit="true"/>
      <protection locked="true" hidden="false"/>
    </xf>
    <xf numFmtId="169" fontId="15" fillId="9" borderId="4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15" fillId="9" borderId="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9" fontId="15" fillId="9" borderId="6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9" fontId="15" fillId="9" borderId="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8" fillId="9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15" fillId="9" borderId="4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8" fontId="15" fillId="9" borderId="7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5" fillId="9" borderId="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5" fillId="9" borderId="4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15" fillId="9" borderId="6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5" fillId="9" borderId="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5" fillId="9" borderId="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2" fillId="9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8" fillId="14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15" fillId="14" borderId="4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7" fontId="15" fillId="14" borderId="6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5" fillId="14" borderId="6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5" fillId="9" borderId="5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9" fontId="15" fillId="9" borderId="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5" fillId="9" borderId="8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5" fillId="9" borderId="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15" fillId="9" borderId="8" xfId="0" applyFont="true" applyBorder="true" applyAlignment="true" applyProtection="true">
      <alignment horizontal="center" vertical="center" textRotation="0" wrapText="false" indent="0" shrinkToFit="true"/>
      <protection locked="true" hidden="false"/>
    </xf>
    <xf numFmtId="164" fontId="18" fillId="15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5" fillId="15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15" fillId="15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15" fillId="15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15" fillId="15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15" fillId="15" borderId="3" xfId="0" applyFont="true" applyBorder="true" applyAlignment="true" applyProtection="true">
      <alignment horizontal="center" vertical="center" textRotation="0" wrapText="false" indent="0" shrinkToFit="true"/>
      <protection locked="true" hidden="false"/>
    </xf>
    <xf numFmtId="164" fontId="15" fillId="15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5" fillId="15" borderId="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15" fillId="15" borderId="5" xfId="0" applyFont="true" applyBorder="true" applyAlignment="true" applyProtection="true">
      <alignment horizontal="center" vertical="center" textRotation="0" wrapText="false" indent="0" shrinkToFit="true"/>
      <protection locked="true" hidden="false"/>
    </xf>
    <xf numFmtId="169" fontId="15" fillId="15" borderId="4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15" fillId="15" borderId="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9" fontId="15" fillId="15" borderId="6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9" fontId="15" fillId="15" borderId="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8" fillId="15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15" fillId="15" borderId="4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8" fontId="15" fillId="15" borderId="7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5" fillId="15" borderId="4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15" fillId="15" borderId="6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5" fillId="15" borderId="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5" fillId="15" borderId="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2" fillId="15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5" fillId="15" borderId="5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9" fontId="15" fillId="15" borderId="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5" fillId="15" borderId="8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5" fillId="15" borderId="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15" fillId="15" borderId="8" xfId="0" applyFont="true" applyBorder="true" applyAlignment="true" applyProtection="true">
      <alignment horizontal="center" vertical="center" textRotation="0" wrapText="false" indent="0" shrinkToFit="true"/>
      <protection locked="true" hidden="false"/>
    </xf>
    <xf numFmtId="165" fontId="15" fillId="12" borderId="7" xfId="0" applyFont="true" applyBorder="true" applyAlignment="true" applyProtection="true">
      <alignment horizontal="center" vertical="center" textRotation="0" wrapText="false" indent="0" shrinkToFit="true"/>
      <protection locked="true" hidden="false"/>
    </xf>
    <xf numFmtId="164" fontId="15" fillId="12" borderId="7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9" fontId="15" fillId="12" borderId="7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5" fillId="12" borderId="7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70" fontId="15" fillId="12" borderId="7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70" fontId="15" fillId="12" borderId="7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5" fontId="21" fillId="13" borderId="2" xfId="0" applyFont="true" applyBorder="true" applyAlignment="true" applyProtection="true">
      <alignment horizontal="center" vertical="center" textRotation="0" wrapText="true" indent="0" shrinkToFit="true"/>
      <protection locked="true" hidden="false"/>
    </xf>
    <xf numFmtId="164" fontId="15" fillId="13" borderId="7" xfId="0" applyFont="true" applyBorder="true" applyAlignment="true" applyProtection="true">
      <alignment horizontal="center" vertical="center" textRotation="0" wrapText="false" indent="0" shrinkToFit="false"/>
      <protection locked="true" hidden="false"/>
    </xf>
  </cellXfs>
  <cellStyles count="22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Accent 1 1" xfId="20"/>
    <cellStyle name="Accent 2 1" xfId="21"/>
    <cellStyle name="Accent 3 1" xfId="22"/>
    <cellStyle name="Accent 4" xfId="23"/>
    <cellStyle name="Bad 1" xfId="24"/>
    <cellStyle name="Error 1" xfId="25"/>
    <cellStyle name="Footnote 1" xfId="26"/>
    <cellStyle name="Good 1" xfId="27"/>
    <cellStyle name="Heading 1 1" xfId="28"/>
    <cellStyle name="Heading 2 1" xfId="29"/>
    <cellStyle name="Heading 3" xfId="30"/>
    <cellStyle name="Neutral 1" xfId="31"/>
    <cellStyle name="Note 1" xfId="32"/>
    <cellStyle name="Status 1" xfId="33"/>
    <cellStyle name="Text 1" xfId="34"/>
    <cellStyle name="Warning 1" xfId="35"/>
  </cellStyles>
  <colors>
    <indexedColors>
      <rgbColor rgb="FF000000"/>
      <rgbColor rgb="FFFFFFFF"/>
      <rgbColor rgb="FFCC0000"/>
      <rgbColor rgb="FF00FF00"/>
      <rgbColor rgb="FF0000FF"/>
      <rgbColor rgb="FFFFFBCC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CCCCC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DDDDDD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worksheet" Target="worksheets/sheet1.xml"/><Relationship Id="rId4" Type="http://schemas.openxmlformats.org/officeDocument/2006/relationships/sharedStrings" Target="sharedStrings.xml"/>
</Relationships>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LibreOffice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18a303"/>
      </a:accent1>
      <a:accent2>
        <a:srgbClr val="0369a3"/>
      </a:accent2>
      <a:accent3>
        <a:srgbClr val="a33e03"/>
      </a:accent3>
      <a:accent4>
        <a:srgbClr val="8e03a3"/>
      </a:accent4>
      <a:accent5>
        <a:srgbClr val="c99c00"/>
      </a:accent5>
      <a:accent6>
        <a:srgbClr val="c9211e"/>
      </a:accent6>
      <a:hlink>
        <a:srgbClr val="0000ee"/>
      </a:hlink>
      <a:folHlink>
        <a:srgbClr val="551a8b"/>
      </a:folHlink>
    </a:clrScheme>
    <a:fontScheme name="Office">
      <a:majorFont>
        <a:latin typeface="Arial" pitchFamily="0" charset="1"/>
        <a:ea typeface="DejaVu Sans" pitchFamily="0" charset="1"/>
        <a:cs typeface="DejaVu Sans" pitchFamily="0" charset="1"/>
      </a:majorFont>
      <a:minorFont>
        <a:latin typeface="Arial" pitchFamily="0" charset="1"/>
        <a:ea typeface="DejaVu Sans" pitchFamily="0" charset="1"/>
        <a:cs typeface="DejaVu Sans" pitchFamily="0" charset="1"/>
      </a:minorFont>
    </a:fontScheme>
    <a:fmtScheme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6350" cap="flat" cmpd="sng" algn="ctr">
          <a:prstDash val="solid"/>
          <a:miter/>
        </a:ln>
        <a:ln w="6350" cap="flat" cmpd="sng" algn="ctr">
          <a:prstDash val="solid"/>
          <a:miter/>
        </a:ln>
        <a:ln w="6350" cap="flat" cmpd="sng" algn="ctr">
          <a:prstDash val="solid"/>
          <a:miter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s://www.snolab.ca/users/services/gamma-assay/well/LEGEND/legend01/cw01.html" TargetMode="External"/><Relationship Id="rId2" Type="http://schemas.openxmlformats.org/officeDocument/2006/relationships/hyperlink" Target="https://www.snolab.ca/users/services/gamma-assay/well/LEGEND/legend02/cw02.html" TargetMode="External"/><Relationship Id="rId3" Type="http://schemas.openxmlformats.org/officeDocument/2006/relationships/hyperlink" Target="https://www.snolab.ca/users/services/gamma-assay/well/LEGEND/legend01/cw01.html" TargetMode="External"/><Relationship Id="rId4" Type="http://schemas.openxmlformats.org/officeDocument/2006/relationships/hyperlink" Target="https://www.snolab.ca/users/services/gamma-assay/well/LEGEND/legend02/cw02.html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true"/>
  </sheetPr>
  <dimension ref="A1:AE65426"/>
  <sheetViews>
    <sheetView showFormulas="false" showGridLines="true" showRowColHeaders="true" showZeros="true" rightToLeft="false" tabSelected="true" showOutlineSymbols="true" defaultGridColor="true" view="normal" topLeftCell="A13" colorId="64" zoomScale="83" zoomScaleNormal="83" zoomScalePageLayoutView="100" workbookViewId="0">
      <selection pane="topLeft" activeCell="A17" activeCellId="0" sqref="17:22"/>
    </sheetView>
  </sheetViews>
  <sheetFormatPr defaultColWidth="9.4765625" defaultRowHeight="14.1" zeroHeight="false" outlineLevelRow="0" outlineLevelCol="0"/>
  <cols>
    <col collapsed="false" customWidth="true" hidden="false" outlineLevel="0" max="2" min="1" style="1" width="13.46"/>
    <col collapsed="false" customWidth="true" hidden="false" outlineLevel="0" max="3" min="3" style="1" width="8.53"/>
    <col collapsed="false" customWidth="true" hidden="false" outlineLevel="0" max="4" min="4" style="1" width="8.46"/>
    <col collapsed="false" customWidth="true" hidden="false" outlineLevel="0" max="5" min="5" style="1" width="10.46"/>
    <col collapsed="false" customWidth="true" hidden="false" outlineLevel="0" max="6" min="6" style="2" width="10.46"/>
    <col collapsed="false" customWidth="true" hidden="false" outlineLevel="0" max="7" min="7" style="1" width="10.46"/>
    <col collapsed="false" customWidth="false" hidden="false" outlineLevel="0" max="8" min="8" style="1" width="9.47"/>
    <col collapsed="false" customWidth="true" hidden="false" outlineLevel="0" max="10" min="9" style="1" width="8.46"/>
    <col collapsed="false" customWidth="true" hidden="false" outlineLevel="0" max="11" min="11" style="1" width="11.48"/>
    <col collapsed="false" customWidth="false" hidden="false" outlineLevel="0" max="13" min="12" style="1" width="9.47"/>
    <col collapsed="false" customWidth="true" hidden="false" outlineLevel="0" max="14" min="14" style="1" width="10.46"/>
    <col collapsed="false" customWidth="true" hidden="false" outlineLevel="0" max="15" min="15" style="1" width="5.47"/>
    <col collapsed="false" customWidth="true" hidden="false" outlineLevel="0" max="16" min="16" style="1" width="9.6"/>
    <col collapsed="false" customWidth="true" hidden="false" outlineLevel="0" max="17" min="17" style="1" width="10.47"/>
    <col collapsed="false" customWidth="true" hidden="false" outlineLevel="0" max="18" min="18" style="1" width="6.46"/>
    <col collapsed="false" customWidth="true" hidden="false" outlineLevel="0" max="19" min="19" style="1" width="8.59"/>
    <col collapsed="false" customWidth="true" hidden="false" outlineLevel="0" max="20" min="20" style="1" width="10.46"/>
    <col collapsed="false" customWidth="true" hidden="false" outlineLevel="0" max="21" min="21" style="1" width="5.47"/>
    <col collapsed="false" customWidth="true" hidden="false" outlineLevel="0" max="22" min="22" style="1" width="10.15"/>
    <col collapsed="false" customWidth="true" hidden="false" outlineLevel="0" max="23" min="23" style="1" width="8.53"/>
    <col collapsed="false" customWidth="true" hidden="false" outlineLevel="0" max="24" min="24" style="1" width="5.47"/>
    <col collapsed="false" customWidth="true" hidden="false" outlineLevel="0" max="25" min="25" style="1" width="6.46"/>
    <col collapsed="false" customWidth="true" hidden="false" outlineLevel="0" max="26" min="26" style="1" width="11.65"/>
    <col collapsed="false" customWidth="true" hidden="false" outlineLevel="0" max="27" min="27" style="1" width="5.47"/>
    <col collapsed="false" customWidth="false" hidden="false" outlineLevel="0" max="28" min="28" style="1" width="9.47"/>
    <col collapsed="false" customWidth="true" hidden="false" outlineLevel="0" max="29" min="29" style="1" width="10.46"/>
    <col collapsed="false" customWidth="true" hidden="false" outlineLevel="0" max="30" min="30" style="1" width="3.46"/>
    <col collapsed="false" customWidth="true" hidden="false" outlineLevel="0" max="31" min="31" style="1" width="10.46"/>
    <col collapsed="false" customWidth="false" hidden="false" outlineLevel="0" max="257" min="32" style="3" width="9.47"/>
  </cols>
  <sheetData>
    <row r="1" customFormat="false" ht="28.8" hidden="false" customHeight="true" outlineLevel="0" collapsed="false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</row>
    <row r="2" customFormat="false" ht="28.8" hidden="false" customHeight="true" outlineLevel="0" collapsed="false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6" t="s">
        <v>2</v>
      </c>
      <c r="L2" s="6"/>
      <c r="M2" s="6"/>
      <c r="N2" s="6"/>
      <c r="O2" s="6"/>
      <c r="P2" s="6"/>
      <c r="Q2" s="7" t="s">
        <v>3</v>
      </c>
      <c r="R2" s="7"/>
      <c r="S2" s="7"/>
      <c r="T2" s="7"/>
      <c r="U2" s="7"/>
      <c r="V2" s="7"/>
      <c r="W2" s="8" t="s">
        <v>4</v>
      </c>
      <c r="X2" s="8"/>
      <c r="Y2" s="8"/>
      <c r="Z2" s="8"/>
      <c r="AA2" s="8"/>
      <c r="AB2" s="8"/>
      <c r="AC2" s="8"/>
      <c r="AD2" s="8"/>
      <c r="AE2" s="8"/>
    </row>
    <row r="3" customFormat="false" ht="28.8" hidden="false" customHeight="true" outlineLevel="0" collapsed="false">
      <c r="A3" s="5"/>
      <c r="B3" s="5"/>
      <c r="C3" s="5"/>
      <c r="D3" s="5"/>
      <c r="E3" s="5"/>
      <c r="F3" s="5"/>
      <c r="G3" s="5"/>
      <c r="H3" s="5"/>
      <c r="I3" s="5"/>
      <c r="J3" s="5"/>
      <c r="K3" s="6"/>
      <c r="L3" s="6"/>
      <c r="M3" s="6"/>
      <c r="N3" s="6"/>
      <c r="O3" s="6"/>
      <c r="P3" s="6"/>
      <c r="Q3" s="7"/>
      <c r="R3" s="7"/>
      <c r="S3" s="7"/>
      <c r="T3" s="7"/>
      <c r="U3" s="7"/>
      <c r="V3" s="7"/>
      <c r="W3" s="8" t="s">
        <v>5</v>
      </c>
      <c r="X3" s="8"/>
      <c r="Y3" s="8"/>
      <c r="Z3" s="8"/>
      <c r="AA3" s="8"/>
      <c r="AB3" s="8"/>
      <c r="AC3" s="8"/>
      <c r="AD3" s="8"/>
      <c r="AE3" s="8"/>
    </row>
    <row r="4" customFormat="false" ht="28.8" hidden="false" customHeight="true" outlineLevel="0" collapsed="false">
      <c r="A4" s="5"/>
      <c r="B4" s="5"/>
      <c r="C4" s="5"/>
      <c r="D4" s="5"/>
      <c r="E4" s="5"/>
      <c r="F4" s="5"/>
      <c r="G4" s="5"/>
      <c r="H4" s="5"/>
      <c r="I4" s="5"/>
      <c r="J4" s="5"/>
      <c r="K4" s="6"/>
      <c r="L4" s="6"/>
      <c r="M4" s="6"/>
      <c r="N4" s="6"/>
      <c r="O4" s="6"/>
      <c r="P4" s="6"/>
      <c r="Q4" s="7"/>
      <c r="R4" s="7"/>
      <c r="S4" s="7"/>
      <c r="T4" s="7"/>
      <c r="U4" s="7"/>
      <c r="V4" s="7"/>
      <c r="W4" s="8" t="s">
        <v>6</v>
      </c>
      <c r="X4" s="8"/>
      <c r="Y4" s="8"/>
      <c r="Z4" s="8"/>
      <c r="AA4" s="8"/>
      <c r="AB4" s="8"/>
      <c r="AC4" s="8"/>
      <c r="AD4" s="8"/>
      <c r="AE4" s="8"/>
    </row>
    <row r="5" customFormat="false" ht="28.8" hidden="false" customHeight="true" outlineLevel="0" collapsed="false">
      <c r="A5" s="9" t="s">
        <v>7</v>
      </c>
      <c r="B5" s="9"/>
      <c r="C5" s="9"/>
      <c r="D5" s="9"/>
      <c r="E5" s="9"/>
      <c r="F5" s="9"/>
      <c r="G5" s="9"/>
      <c r="H5" s="9"/>
      <c r="I5" s="9"/>
      <c r="J5" s="9"/>
      <c r="K5" s="6" t="s">
        <v>8</v>
      </c>
      <c r="L5" s="6"/>
      <c r="M5" s="6"/>
      <c r="N5" s="6"/>
      <c r="O5" s="6"/>
      <c r="P5" s="6"/>
      <c r="Q5" s="10" t="s">
        <v>9</v>
      </c>
      <c r="R5" s="10"/>
      <c r="S5" s="10"/>
      <c r="T5" s="10"/>
      <c r="U5" s="10"/>
      <c r="V5" s="10"/>
      <c r="W5" s="8" t="s">
        <v>10</v>
      </c>
      <c r="X5" s="8"/>
      <c r="Y5" s="8"/>
      <c r="Z5" s="8"/>
      <c r="AA5" s="8"/>
      <c r="AB5" s="8"/>
      <c r="AC5" s="8"/>
      <c r="AD5" s="8"/>
      <c r="AE5" s="8"/>
    </row>
    <row r="6" customFormat="false" ht="28.8" hidden="false" customHeight="true" outlineLevel="0" collapsed="false">
      <c r="A6" s="9"/>
      <c r="B6" s="9"/>
      <c r="C6" s="9"/>
      <c r="D6" s="9"/>
      <c r="E6" s="9"/>
      <c r="F6" s="9"/>
      <c r="G6" s="9"/>
      <c r="H6" s="9"/>
      <c r="I6" s="9"/>
      <c r="J6" s="9"/>
      <c r="K6" s="6"/>
      <c r="L6" s="6"/>
      <c r="M6" s="6"/>
      <c r="N6" s="6"/>
      <c r="O6" s="6"/>
      <c r="P6" s="6"/>
      <c r="Q6" s="10"/>
      <c r="R6" s="10"/>
      <c r="S6" s="10"/>
      <c r="T6" s="10"/>
      <c r="U6" s="10"/>
      <c r="V6" s="10"/>
      <c r="W6" s="11" t="s">
        <v>11</v>
      </c>
      <c r="X6" s="11"/>
      <c r="Y6" s="11"/>
      <c r="Z6" s="11"/>
      <c r="AA6" s="11"/>
      <c r="AB6" s="11"/>
      <c r="AC6" s="11"/>
      <c r="AD6" s="11"/>
      <c r="AE6" s="11"/>
    </row>
    <row r="7" customFormat="false" ht="28.8" hidden="false" customHeight="true" outlineLevel="0" collapsed="false">
      <c r="A7" s="9"/>
      <c r="B7" s="9"/>
      <c r="C7" s="9"/>
      <c r="D7" s="9"/>
      <c r="E7" s="9"/>
      <c r="F7" s="9"/>
      <c r="G7" s="9"/>
      <c r="H7" s="9"/>
      <c r="I7" s="9"/>
      <c r="J7" s="9"/>
      <c r="K7" s="6"/>
      <c r="L7" s="6"/>
      <c r="M7" s="6"/>
      <c r="N7" s="6"/>
      <c r="O7" s="6"/>
      <c r="P7" s="6"/>
      <c r="Q7" s="10"/>
      <c r="R7" s="10"/>
      <c r="S7" s="10"/>
      <c r="T7" s="10"/>
      <c r="U7" s="10"/>
      <c r="V7" s="10"/>
      <c r="W7" s="11" t="s">
        <v>12</v>
      </c>
      <c r="X7" s="11"/>
      <c r="Y7" s="11"/>
      <c r="Z7" s="11"/>
      <c r="AA7" s="11"/>
      <c r="AB7" s="11"/>
      <c r="AC7" s="11"/>
      <c r="AD7" s="11"/>
      <c r="AE7" s="11"/>
    </row>
    <row r="8" customFormat="false" ht="28.8" hidden="false" customHeight="true" outlineLevel="0" collapsed="false">
      <c r="A8" s="9"/>
      <c r="B8" s="9"/>
      <c r="C8" s="9"/>
      <c r="D8" s="9"/>
      <c r="E8" s="9"/>
      <c r="F8" s="9"/>
      <c r="G8" s="9"/>
      <c r="H8" s="9"/>
      <c r="I8" s="9"/>
      <c r="J8" s="9"/>
      <c r="K8" s="6" t="s">
        <v>13</v>
      </c>
      <c r="L8" s="6"/>
      <c r="M8" s="6"/>
      <c r="N8" s="6"/>
      <c r="O8" s="6"/>
      <c r="P8" s="6"/>
      <c r="Q8" s="7" t="s">
        <v>14</v>
      </c>
      <c r="R8" s="7"/>
      <c r="S8" s="7"/>
      <c r="T8" s="7"/>
      <c r="U8" s="7"/>
      <c r="V8" s="7"/>
      <c r="W8" s="8" t="s">
        <v>15</v>
      </c>
      <c r="X8" s="8"/>
      <c r="Y8" s="8"/>
      <c r="Z8" s="8"/>
      <c r="AA8" s="8"/>
      <c r="AB8" s="8"/>
      <c r="AC8" s="8"/>
      <c r="AD8" s="8"/>
      <c r="AE8" s="8"/>
    </row>
    <row r="9" customFormat="false" ht="28.8" hidden="false" customHeight="true" outlineLevel="0" collapsed="false">
      <c r="A9" s="9"/>
      <c r="B9" s="9"/>
      <c r="C9" s="9"/>
      <c r="D9" s="9"/>
      <c r="E9" s="9"/>
      <c r="F9" s="9"/>
      <c r="G9" s="9"/>
      <c r="H9" s="9"/>
      <c r="I9" s="9"/>
      <c r="J9" s="9"/>
      <c r="K9" s="6" t="s">
        <v>16</v>
      </c>
      <c r="L9" s="6"/>
      <c r="M9" s="6"/>
      <c r="N9" s="6"/>
      <c r="O9" s="6"/>
      <c r="P9" s="6"/>
      <c r="Q9" s="7" t="s">
        <v>17</v>
      </c>
      <c r="R9" s="7"/>
      <c r="S9" s="7"/>
      <c r="T9" s="7"/>
      <c r="U9" s="7"/>
      <c r="V9" s="7"/>
      <c r="W9" s="8" t="s">
        <v>18</v>
      </c>
      <c r="X9" s="8"/>
      <c r="Y9" s="8"/>
      <c r="Z9" s="8"/>
      <c r="AA9" s="8"/>
      <c r="AB9" s="8"/>
      <c r="AC9" s="8"/>
      <c r="AD9" s="8"/>
      <c r="AE9" s="8"/>
    </row>
    <row r="10" customFormat="false" ht="28.8" hidden="false" customHeight="true" outlineLevel="0" collapsed="false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</row>
    <row r="11" customFormat="false" ht="12.8" hidden="false" customHeight="true" outlineLevel="0" collapsed="false">
      <c r="A11" s="13" t="s">
        <v>19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4"/>
      <c r="AD11" s="14"/>
      <c r="AE11" s="14"/>
    </row>
    <row r="12" customFormat="false" ht="12.8" hidden="false" customHeight="true" outlineLevel="0" collapsed="false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4"/>
      <c r="AD12" s="14"/>
      <c r="AE12" s="14"/>
    </row>
    <row r="13" customFormat="false" ht="29.05" hidden="false" customHeight="true" outlineLevel="0" collapsed="false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4"/>
      <c r="AD13" s="14"/>
      <c r="AE13" s="14"/>
    </row>
    <row r="14" customFormat="false" ht="29.05" hidden="false" customHeight="true" outlineLevel="0" collapsed="false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4"/>
      <c r="AD14" s="14"/>
      <c r="AE14" s="14"/>
    </row>
    <row r="15" s="3" customFormat="true" ht="35.95" hidden="false" customHeight="true" outlineLevel="0" collapsed="false">
      <c r="A15" s="15" t="s">
        <v>20</v>
      </c>
      <c r="B15" s="15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7"/>
    </row>
    <row r="16" customFormat="false" ht="35.95" hidden="false" customHeight="true" outlineLevel="0" collapsed="false">
      <c r="A16" s="18" t="s">
        <v>21</v>
      </c>
      <c r="B16" s="18" t="s">
        <v>22</v>
      </c>
      <c r="C16" s="18" t="s">
        <v>23</v>
      </c>
      <c r="D16" s="18" t="s">
        <v>24</v>
      </c>
      <c r="E16" s="18" t="s">
        <v>25</v>
      </c>
      <c r="F16" s="19" t="s">
        <v>26</v>
      </c>
      <c r="G16" s="18"/>
      <c r="H16" s="20"/>
      <c r="I16" s="21" t="s">
        <v>27</v>
      </c>
      <c r="J16" s="22"/>
      <c r="K16" s="20"/>
      <c r="L16" s="21" t="s">
        <v>28</v>
      </c>
      <c r="M16" s="22"/>
      <c r="N16" s="20"/>
      <c r="O16" s="21" t="s">
        <v>29</v>
      </c>
      <c r="P16" s="22"/>
      <c r="Q16" s="20"/>
      <c r="R16" s="21" t="s">
        <v>30</v>
      </c>
      <c r="S16" s="22"/>
      <c r="T16" s="23"/>
      <c r="U16" s="21" t="s">
        <v>31</v>
      </c>
      <c r="V16" s="22"/>
      <c r="W16" s="20"/>
      <c r="X16" s="21" t="s">
        <v>32</v>
      </c>
      <c r="Y16" s="22"/>
      <c r="Z16" s="20"/>
      <c r="AA16" s="21" t="s">
        <v>33</v>
      </c>
      <c r="AB16" s="22"/>
      <c r="AC16" s="18" t="s">
        <v>34</v>
      </c>
      <c r="AD16" s="18"/>
      <c r="AE16" s="18"/>
    </row>
    <row r="17" customFormat="false" ht="34.3" hidden="false" customHeight="true" outlineLevel="0" collapsed="false">
      <c r="A17" s="24" t="s">
        <v>35</v>
      </c>
      <c r="B17" s="25" t="s">
        <v>36</v>
      </c>
      <c r="C17" s="26" t="s">
        <v>37</v>
      </c>
      <c r="D17" s="27" t="n">
        <v>7.093</v>
      </c>
      <c r="E17" s="28" t="n">
        <v>250425</v>
      </c>
      <c r="F17" s="29" t="n">
        <v>45407</v>
      </c>
      <c r="G17" s="30" t="s">
        <v>38</v>
      </c>
      <c r="H17" s="31"/>
      <c r="I17" s="32" t="s">
        <v>27</v>
      </c>
      <c r="J17" s="33"/>
      <c r="K17" s="31"/>
      <c r="L17" s="32" t="s">
        <v>28</v>
      </c>
      <c r="M17" s="33"/>
      <c r="N17" s="31"/>
      <c r="O17" s="32" t="s">
        <v>29</v>
      </c>
      <c r="P17" s="33"/>
      <c r="Q17" s="31"/>
      <c r="R17" s="32" t="s">
        <v>30</v>
      </c>
      <c r="S17" s="33"/>
      <c r="T17" s="34"/>
      <c r="U17" s="32" t="s">
        <v>34</v>
      </c>
      <c r="V17" s="33"/>
      <c r="W17" s="31"/>
      <c r="X17" s="32" t="s">
        <v>32</v>
      </c>
      <c r="Y17" s="33"/>
      <c r="Z17" s="31"/>
      <c r="AA17" s="32" t="s">
        <v>39</v>
      </c>
      <c r="AB17" s="33"/>
      <c r="AC17" s="35" t="s">
        <v>40</v>
      </c>
      <c r="AD17" s="35"/>
      <c r="AE17" s="35"/>
    </row>
    <row r="18" customFormat="false" ht="29.05" hidden="false" customHeight="true" outlineLevel="0" collapsed="false">
      <c r="A18" s="36" t="s">
        <v>41</v>
      </c>
      <c r="B18" s="36" t="s">
        <v>42</v>
      </c>
      <c r="C18" s="36"/>
      <c r="D18" s="36"/>
      <c r="E18" s="36"/>
      <c r="F18" s="37"/>
      <c r="G18" s="30" t="s">
        <v>43</v>
      </c>
      <c r="H18" s="38" t="s">
        <v>44</v>
      </c>
      <c r="I18" s="39"/>
      <c r="J18" s="40"/>
      <c r="K18" s="38" t="s">
        <v>45</v>
      </c>
      <c r="L18" s="39"/>
      <c r="M18" s="40"/>
      <c r="N18" s="38" t="n">
        <v>29.65</v>
      </c>
      <c r="O18" s="39" t="s">
        <v>46</v>
      </c>
      <c r="P18" s="40" t="n">
        <v>26.03</v>
      </c>
      <c r="Q18" s="38" t="s">
        <v>47</v>
      </c>
      <c r="R18" s="39"/>
      <c r="S18" s="40"/>
      <c r="T18" s="38" t="n">
        <v>7703.2</v>
      </c>
      <c r="U18" s="39" t="s">
        <v>46</v>
      </c>
      <c r="V18" s="40" t="n">
        <v>6561</v>
      </c>
      <c r="W18" s="38" t="s">
        <v>48</v>
      </c>
      <c r="X18" s="41"/>
      <c r="Y18" s="40"/>
      <c r="Z18" s="38" t="s">
        <v>49</v>
      </c>
      <c r="AA18" s="39"/>
      <c r="AB18" s="40"/>
      <c r="AC18" s="42"/>
      <c r="AD18" s="42"/>
      <c r="AE18" s="42"/>
    </row>
    <row r="19" customFormat="false" ht="28.4" hidden="false" customHeight="true" outlineLevel="0" collapsed="false">
      <c r="A19" s="36" t="s">
        <v>50</v>
      </c>
      <c r="B19" s="36" t="s">
        <v>51</v>
      </c>
      <c r="C19" s="36"/>
      <c r="D19" s="36"/>
      <c r="E19" s="36"/>
      <c r="F19" s="37"/>
      <c r="G19" s="30" t="s">
        <v>52</v>
      </c>
      <c r="H19" s="43" t="str">
        <f aca="false">"&lt;"&amp;ROUND(RIGHT(H18,LEN(H18)-1)*81/1000,2)&amp;" ppb"</f>
        <v>&lt;10.73 ppb</v>
      </c>
      <c r="I19" s="39"/>
      <c r="J19" s="44"/>
      <c r="K19" s="43" t="str">
        <f aca="false">"&lt;"&amp;ROUND(RIGHT(K18,LEN(K18)-1)*81/1000,2)&amp;" ppb"</f>
        <v>&lt;29.14 ppb</v>
      </c>
      <c r="L19" s="39"/>
      <c r="M19" s="44"/>
      <c r="N19" s="43" t="str">
        <f aca="false">ROUND(N18*1760/1000,2)&amp;" ppb"</f>
        <v>52.18 ppb</v>
      </c>
      <c r="O19" s="45" t="s">
        <v>46</v>
      </c>
      <c r="P19" s="44" t="str">
        <f aca="false">ROUND(P18*1760/1000,2)&amp;" ppb"</f>
        <v>45.81 ppb</v>
      </c>
      <c r="Q19" s="43" t="str">
        <f aca="false">"&lt;"&amp;ROUND(RIGHT(Q18,LEN(Q18)-1)*246/1000,2)&amp;" ppb"</f>
        <v>&lt;40.1 ppb</v>
      </c>
      <c r="R19" s="45"/>
      <c r="S19" s="44"/>
      <c r="T19" s="43" t="str">
        <f aca="false">ROUND(T18*32300/1000000,2)&amp;" ppm"</f>
        <v>248.81 ppm</v>
      </c>
      <c r="U19" s="45" t="s">
        <v>46</v>
      </c>
      <c r="V19" s="44" t="str">
        <f aca="false">ROUND(V18*32300/1000000,2)&amp;" ppm"</f>
        <v>211.92 ppm</v>
      </c>
      <c r="W19" s="46"/>
      <c r="X19" s="39"/>
      <c r="Y19" s="47"/>
      <c r="Z19" s="46"/>
      <c r="AA19" s="39"/>
      <c r="AB19" s="47"/>
      <c r="AC19" s="48"/>
      <c r="AD19" s="39"/>
      <c r="AE19" s="49"/>
    </row>
    <row r="20" customFormat="false" ht="30" hidden="false" customHeight="true" outlineLevel="0" collapsed="false">
      <c r="A20" s="36"/>
      <c r="B20" s="36"/>
      <c r="C20" s="36"/>
      <c r="D20" s="36"/>
      <c r="E20" s="36"/>
      <c r="F20" s="37"/>
      <c r="G20" s="50" t="s">
        <v>38</v>
      </c>
      <c r="H20" s="51" t="s">
        <v>53</v>
      </c>
      <c r="I20" s="51"/>
      <c r="J20" s="51"/>
      <c r="K20" s="31"/>
      <c r="L20" s="32" t="s">
        <v>54</v>
      </c>
      <c r="M20" s="33"/>
      <c r="N20" s="52"/>
      <c r="O20" s="32" t="s">
        <v>55</v>
      </c>
      <c r="P20" s="53"/>
      <c r="Q20" s="52"/>
      <c r="R20" s="32" t="s">
        <v>56</v>
      </c>
      <c r="S20" s="53"/>
      <c r="T20" s="34"/>
      <c r="U20" s="32"/>
      <c r="V20" s="54"/>
      <c r="W20" s="34"/>
      <c r="X20" s="32"/>
      <c r="Y20" s="54"/>
      <c r="Z20" s="34"/>
      <c r="AA20" s="32"/>
      <c r="AB20" s="54"/>
      <c r="AC20" s="31"/>
      <c r="AD20" s="32"/>
      <c r="AE20" s="33"/>
    </row>
    <row r="21" customFormat="false" ht="27.6" hidden="false" customHeight="true" outlineLevel="0" collapsed="false">
      <c r="A21" s="55"/>
      <c r="B21" s="36" t="s">
        <v>57</v>
      </c>
      <c r="C21" s="36"/>
      <c r="D21" s="36"/>
      <c r="E21" s="36"/>
      <c r="F21" s="37"/>
      <c r="G21" s="30" t="s">
        <v>43</v>
      </c>
      <c r="H21" s="38" t="s">
        <v>58</v>
      </c>
      <c r="I21" s="41"/>
      <c r="J21" s="56"/>
      <c r="K21" s="38" t="s">
        <v>59</v>
      </c>
      <c r="L21" s="41"/>
      <c r="M21" s="56"/>
      <c r="N21" s="38" t="s">
        <v>60</v>
      </c>
      <c r="O21" s="41"/>
      <c r="P21" s="40"/>
      <c r="Q21" s="38" t="s">
        <v>61</v>
      </c>
      <c r="R21" s="41"/>
      <c r="S21" s="40"/>
      <c r="T21" s="38"/>
      <c r="U21" s="39"/>
      <c r="V21" s="40"/>
      <c r="W21" s="46"/>
      <c r="X21" s="39"/>
      <c r="Y21" s="40"/>
      <c r="Z21" s="48"/>
      <c r="AA21" s="48"/>
      <c r="AB21" s="48"/>
      <c r="AC21" s="46"/>
      <c r="AD21" s="39"/>
      <c r="AE21" s="40"/>
    </row>
    <row r="22" customFormat="false" ht="29.2" hidden="false" customHeight="true" outlineLevel="0" collapsed="false">
      <c r="A22" s="57"/>
      <c r="B22" s="57"/>
      <c r="C22" s="58"/>
      <c r="D22" s="58"/>
      <c r="E22" s="58"/>
      <c r="F22" s="59"/>
      <c r="G22" s="30" t="s">
        <v>52</v>
      </c>
      <c r="H22" s="43" t="str">
        <f aca="false">"&lt;"&amp;ROUND(RIGHT(H21,LEN(H21)-1)*81/1000,2)&amp;" ppb"</f>
        <v>&lt;430.27 ppb</v>
      </c>
      <c r="I22" s="39"/>
      <c r="J22" s="44"/>
      <c r="K22" s="46"/>
      <c r="L22" s="41"/>
      <c r="M22" s="47"/>
      <c r="N22" s="38"/>
      <c r="O22" s="39"/>
      <c r="P22" s="40"/>
      <c r="Q22" s="43" t="str">
        <f aca="false">"&lt;"&amp;ROUND(RIGHT(Q21,LEN(Q21)-1)*246/1000,2)&amp;" ppb"</f>
        <v>&lt;104.38 ppb</v>
      </c>
      <c r="R22" s="45"/>
      <c r="S22" s="44"/>
      <c r="T22" s="46"/>
      <c r="U22" s="47"/>
      <c r="V22" s="47"/>
      <c r="W22" s="38"/>
      <c r="X22" s="39"/>
      <c r="Y22" s="47"/>
      <c r="Z22" s="48"/>
      <c r="AA22" s="47"/>
      <c r="AB22" s="47"/>
      <c r="AC22" s="46"/>
      <c r="AD22" s="39"/>
      <c r="AE22" s="47"/>
    </row>
    <row r="23" customFormat="false" ht="34.3" hidden="false" customHeight="true" outlineLevel="0" collapsed="false">
      <c r="A23" s="60" t="s">
        <v>62</v>
      </c>
      <c r="B23" s="61"/>
      <c r="C23" s="62"/>
      <c r="D23" s="63"/>
      <c r="E23" s="64"/>
      <c r="F23" s="65"/>
      <c r="G23" s="66" t="s">
        <v>38</v>
      </c>
      <c r="H23" s="31"/>
      <c r="I23" s="32" t="s">
        <v>27</v>
      </c>
      <c r="J23" s="33"/>
      <c r="K23" s="31"/>
      <c r="L23" s="32" t="s">
        <v>28</v>
      </c>
      <c r="M23" s="33"/>
      <c r="N23" s="31"/>
      <c r="O23" s="32" t="s">
        <v>29</v>
      </c>
      <c r="P23" s="33"/>
      <c r="Q23" s="31"/>
      <c r="R23" s="32" t="s">
        <v>30</v>
      </c>
      <c r="S23" s="33"/>
      <c r="T23" s="34"/>
      <c r="U23" s="32" t="s">
        <v>34</v>
      </c>
      <c r="V23" s="33"/>
      <c r="W23" s="31"/>
      <c r="X23" s="32" t="s">
        <v>32</v>
      </c>
      <c r="Y23" s="33"/>
      <c r="Z23" s="31"/>
      <c r="AA23" s="32" t="s">
        <v>39</v>
      </c>
      <c r="AB23" s="33"/>
      <c r="AC23" s="35" t="s">
        <v>40</v>
      </c>
      <c r="AD23" s="35"/>
      <c r="AE23" s="35"/>
    </row>
    <row r="24" customFormat="false" ht="29.05" hidden="false" customHeight="true" outlineLevel="0" collapsed="false">
      <c r="A24" s="67"/>
      <c r="B24" s="67"/>
      <c r="C24" s="67"/>
      <c r="D24" s="67"/>
      <c r="E24" s="67"/>
      <c r="F24" s="68"/>
      <c r="G24" s="66" t="s">
        <v>43</v>
      </c>
      <c r="H24" s="69"/>
      <c r="I24" s="70"/>
      <c r="J24" s="71"/>
      <c r="K24" s="69"/>
      <c r="L24" s="70"/>
      <c r="M24" s="71"/>
      <c r="N24" s="69"/>
      <c r="O24" s="70"/>
      <c r="P24" s="71"/>
      <c r="Q24" s="69"/>
      <c r="R24" s="70"/>
      <c r="S24" s="71"/>
      <c r="T24" s="69"/>
      <c r="U24" s="70"/>
      <c r="V24" s="71"/>
      <c r="W24" s="69"/>
      <c r="X24" s="72"/>
      <c r="Y24" s="71"/>
      <c r="Z24" s="69"/>
      <c r="AA24" s="70"/>
      <c r="AB24" s="71"/>
      <c r="AC24" s="73"/>
      <c r="AD24" s="73"/>
      <c r="AE24" s="73"/>
    </row>
    <row r="25" customFormat="false" ht="28.4" hidden="false" customHeight="true" outlineLevel="0" collapsed="false">
      <c r="A25" s="67"/>
      <c r="B25" s="67"/>
      <c r="C25" s="67"/>
      <c r="D25" s="67"/>
      <c r="E25" s="67"/>
      <c r="F25" s="68"/>
      <c r="G25" s="66" t="s">
        <v>52</v>
      </c>
      <c r="H25" s="74"/>
      <c r="I25" s="70"/>
      <c r="J25" s="75"/>
      <c r="K25" s="74"/>
      <c r="L25" s="70"/>
      <c r="M25" s="75"/>
      <c r="N25" s="74"/>
      <c r="O25" s="70"/>
      <c r="P25" s="75"/>
      <c r="Q25" s="74"/>
      <c r="R25" s="70"/>
      <c r="S25" s="75"/>
      <c r="T25" s="74"/>
      <c r="U25" s="70"/>
      <c r="V25" s="75"/>
      <c r="W25" s="76"/>
      <c r="X25" s="70"/>
      <c r="Y25" s="77"/>
      <c r="Z25" s="76"/>
      <c r="AA25" s="70"/>
      <c r="AB25" s="77"/>
      <c r="AC25" s="78"/>
      <c r="AD25" s="70"/>
      <c r="AE25" s="79"/>
    </row>
    <row r="26" customFormat="false" ht="30" hidden="false" customHeight="true" outlineLevel="0" collapsed="false">
      <c r="A26" s="67"/>
      <c r="B26" s="67"/>
      <c r="C26" s="67"/>
      <c r="D26" s="67"/>
      <c r="E26" s="67"/>
      <c r="F26" s="68"/>
      <c r="G26" s="80" t="s">
        <v>38</v>
      </c>
      <c r="H26" s="51" t="s">
        <v>53</v>
      </c>
      <c r="I26" s="51"/>
      <c r="J26" s="51"/>
      <c r="K26" s="31"/>
      <c r="L26" s="32" t="s">
        <v>54</v>
      </c>
      <c r="M26" s="33"/>
      <c r="N26" s="52"/>
      <c r="O26" s="32" t="s">
        <v>55</v>
      </c>
      <c r="P26" s="53"/>
      <c r="Q26" s="52"/>
      <c r="R26" s="32" t="s">
        <v>56</v>
      </c>
      <c r="S26" s="53"/>
      <c r="T26" s="34"/>
      <c r="U26" s="32" t="s">
        <v>63</v>
      </c>
      <c r="V26" s="54"/>
      <c r="W26" s="34"/>
      <c r="X26" s="32" t="s">
        <v>64</v>
      </c>
      <c r="Y26" s="54"/>
      <c r="Z26" s="34"/>
      <c r="AA26" s="32"/>
      <c r="AB26" s="54"/>
      <c r="AC26" s="31"/>
      <c r="AD26" s="32"/>
      <c r="AE26" s="33"/>
    </row>
    <row r="27" customFormat="false" ht="27.6" hidden="false" customHeight="true" outlineLevel="0" collapsed="false">
      <c r="A27" s="81"/>
      <c r="B27" s="67"/>
      <c r="C27" s="67"/>
      <c r="D27" s="67"/>
      <c r="E27" s="67"/>
      <c r="F27" s="68"/>
      <c r="G27" s="66" t="s">
        <v>43</v>
      </c>
      <c r="H27" s="69"/>
      <c r="I27" s="72"/>
      <c r="J27" s="82"/>
      <c r="K27" s="69"/>
      <c r="L27" s="72"/>
      <c r="M27" s="82"/>
      <c r="N27" s="69"/>
      <c r="O27" s="72"/>
      <c r="P27" s="71"/>
      <c r="Q27" s="69"/>
      <c r="R27" s="72"/>
      <c r="S27" s="71"/>
      <c r="T27" s="69"/>
      <c r="U27" s="70"/>
      <c r="V27" s="71"/>
      <c r="W27" s="76"/>
      <c r="X27" s="70"/>
      <c r="Y27" s="71"/>
      <c r="Z27" s="78"/>
      <c r="AA27" s="78"/>
      <c r="AB27" s="78"/>
      <c r="AC27" s="76"/>
      <c r="AD27" s="70"/>
      <c r="AE27" s="71"/>
    </row>
    <row r="28" customFormat="false" ht="29.2" hidden="false" customHeight="true" outlineLevel="0" collapsed="false">
      <c r="A28" s="83"/>
      <c r="B28" s="83"/>
      <c r="C28" s="84"/>
      <c r="D28" s="84"/>
      <c r="E28" s="84"/>
      <c r="F28" s="85"/>
      <c r="G28" s="66" t="s">
        <v>52</v>
      </c>
      <c r="H28" s="74"/>
      <c r="I28" s="70"/>
      <c r="J28" s="75"/>
      <c r="K28" s="76"/>
      <c r="L28" s="72"/>
      <c r="M28" s="77"/>
      <c r="N28" s="69"/>
      <c r="O28" s="70"/>
      <c r="P28" s="71"/>
      <c r="Q28" s="74"/>
      <c r="R28" s="70"/>
      <c r="S28" s="75"/>
      <c r="T28" s="76"/>
      <c r="U28" s="77"/>
      <c r="V28" s="77"/>
      <c r="W28" s="69"/>
      <c r="X28" s="70"/>
      <c r="Y28" s="77"/>
      <c r="Z28" s="78"/>
      <c r="AA28" s="77"/>
      <c r="AB28" s="77"/>
      <c r="AC28" s="76"/>
      <c r="AD28" s="70"/>
      <c r="AE28" s="77"/>
    </row>
    <row r="29" customFormat="false" ht="32.8" hidden="false" customHeight="true" outlineLevel="0" collapsed="false">
      <c r="A29" s="15" t="s">
        <v>65</v>
      </c>
      <c r="B29" s="15"/>
      <c r="C29" s="16"/>
      <c r="D29" s="16"/>
      <c r="E29" s="16"/>
      <c r="F29" s="86"/>
      <c r="G29" s="16"/>
      <c r="H29" s="87"/>
      <c r="I29" s="16"/>
      <c r="J29" s="88"/>
      <c r="K29" s="16"/>
      <c r="L29" s="16"/>
      <c r="M29" s="16"/>
      <c r="N29" s="16"/>
      <c r="O29" s="16"/>
      <c r="P29" s="16"/>
      <c r="Q29" s="87"/>
      <c r="R29" s="16"/>
      <c r="S29" s="89"/>
      <c r="T29" s="90"/>
      <c r="U29" s="16"/>
      <c r="V29" s="91"/>
      <c r="W29" s="87"/>
      <c r="X29" s="16"/>
      <c r="Y29" s="89"/>
      <c r="Z29" s="87"/>
      <c r="AA29" s="16"/>
      <c r="AB29" s="16"/>
      <c r="AC29" s="16"/>
      <c r="AD29" s="16"/>
      <c r="AE29" s="17"/>
    </row>
    <row r="30" customFormat="false" ht="38.05" hidden="false" customHeight="true" outlineLevel="0" collapsed="false">
      <c r="A30" s="18" t="s">
        <v>21</v>
      </c>
      <c r="B30" s="18" t="s">
        <v>22</v>
      </c>
      <c r="C30" s="18" t="s">
        <v>23</v>
      </c>
      <c r="D30" s="18" t="s">
        <v>24</v>
      </c>
      <c r="E30" s="18" t="s">
        <v>25</v>
      </c>
      <c r="F30" s="92" t="s">
        <v>26</v>
      </c>
      <c r="G30" s="18"/>
      <c r="H30" s="20"/>
      <c r="I30" s="93"/>
      <c r="J30" s="22"/>
      <c r="K30" s="20"/>
      <c r="L30" s="93"/>
      <c r="M30" s="22"/>
      <c r="N30" s="20"/>
      <c r="O30" s="93"/>
      <c r="P30" s="22"/>
      <c r="Q30" s="20"/>
      <c r="R30" s="93"/>
      <c r="S30" s="22"/>
      <c r="T30" s="23"/>
      <c r="U30" s="93"/>
      <c r="V30" s="22"/>
      <c r="W30" s="20"/>
      <c r="X30" s="93"/>
      <c r="Y30" s="22"/>
      <c r="Z30" s="20"/>
      <c r="AA30" s="93"/>
      <c r="AB30" s="22"/>
      <c r="AC30" s="18" t="s">
        <v>40</v>
      </c>
      <c r="AD30" s="18"/>
      <c r="AE30" s="18"/>
    </row>
    <row r="31" customFormat="false" ht="34.3" hidden="false" customHeight="true" outlineLevel="0" collapsed="false">
      <c r="A31" s="24" t="s">
        <v>35</v>
      </c>
      <c r="B31" s="25" t="s">
        <v>36</v>
      </c>
      <c r="C31" s="26" t="s">
        <v>37</v>
      </c>
      <c r="D31" s="27"/>
      <c r="E31" s="28"/>
      <c r="F31" s="29"/>
      <c r="G31" s="30" t="s">
        <v>38</v>
      </c>
      <c r="H31" s="31"/>
      <c r="I31" s="32" t="s">
        <v>27</v>
      </c>
      <c r="J31" s="33"/>
      <c r="K31" s="31"/>
      <c r="L31" s="32" t="s">
        <v>28</v>
      </c>
      <c r="M31" s="33"/>
      <c r="N31" s="31"/>
      <c r="O31" s="32" t="s">
        <v>29</v>
      </c>
      <c r="P31" s="33"/>
      <c r="Q31" s="31"/>
      <c r="R31" s="32" t="s">
        <v>30</v>
      </c>
      <c r="S31" s="33"/>
      <c r="T31" s="34"/>
      <c r="U31" s="32" t="s">
        <v>34</v>
      </c>
      <c r="V31" s="33"/>
      <c r="W31" s="31"/>
      <c r="X31" s="32" t="s">
        <v>32</v>
      </c>
      <c r="Y31" s="33"/>
      <c r="Z31" s="31"/>
      <c r="AA31" s="32" t="s">
        <v>39</v>
      </c>
      <c r="AB31" s="33"/>
      <c r="AC31" s="35" t="s">
        <v>40</v>
      </c>
      <c r="AD31" s="35"/>
      <c r="AE31" s="35"/>
    </row>
    <row r="32" customFormat="false" ht="29.05" hidden="false" customHeight="true" outlineLevel="0" collapsed="false">
      <c r="A32" s="36" t="s">
        <v>41</v>
      </c>
      <c r="B32" s="36" t="s">
        <v>42</v>
      </c>
      <c r="C32" s="36"/>
      <c r="D32" s="36"/>
      <c r="E32" s="36"/>
      <c r="F32" s="37"/>
      <c r="G32" s="30" t="s">
        <v>43</v>
      </c>
      <c r="H32" s="38"/>
      <c r="I32" s="39"/>
      <c r="J32" s="40"/>
      <c r="K32" s="38"/>
      <c r="L32" s="39"/>
      <c r="M32" s="40"/>
      <c r="N32" s="38"/>
      <c r="O32" s="39"/>
      <c r="P32" s="40"/>
      <c r="Q32" s="38"/>
      <c r="R32" s="39"/>
      <c r="S32" s="40"/>
      <c r="T32" s="38"/>
      <c r="U32" s="39"/>
      <c r="V32" s="40"/>
      <c r="W32" s="38"/>
      <c r="X32" s="41"/>
      <c r="Y32" s="40"/>
      <c r="Z32" s="38"/>
      <c r="AA32" s="39"/>
      <c r="AB32" s="40"/>
      <c r="AC32" s="42"/>
      <c r="AD32" s="42"/>
      <c r="AE32" s="42"/>
    </row>
    <row r="33" customFormat="false" ht="28.4" hidden="false" customHeight="true" outlineLevel="0" collapsed="false">
      <c r="A33" s="36" t="s">
        <v>50</v>
      </c>
      <c r="B33" s="36" t="s">
        <v>51</v>
      </c>
      <c r="C33" s="36"/>
      <c r="D33" s="36"/>
      <c r="E33" s="36"/>
      <c r="F33" s="37"/>
      <c r="G33" s="30" t="s">
        <v>52</v>
      </c>
      <c r="H33" s="43" t="e">
        <f aca="false">"&lt;"&amp;ROUND(RIGHT(H32,LEN(H32)-1)*81/1000,2)&amp;" ppb"</f>
        <v>#VALUE!</v>
      </c>
      <c r="I33" s="39"/>
      <c r="J33" s="44"/>
      <c r="K33" s="43" t="str">
        <f aca="false">ROUND(K32*81/1000,2)&amp;" ppb"</f>
        <v>0 ppb</v>
      </c>
      <c r="L33" s="45" t="s">
        <v>46</v>
      </c>
      <c r="M33" s="44" t="str">
        <f aca="false">ROUND(M32*81/1000,2)&amp;" ppb"</f>
        <v>0 ppb</v>
      </c>
      <c r="N33" s="43" t="str">
        <f aca="false">ROUND(N32*1760/1000,2)&amp;" ppb"</f>
        <v>0 ppb</v>
      </c>
      <c r="O33" s="45" t="s">
        <v>46</v>
      </c>
      <c r="P33" s="44" t="str">
        <f aca="false">ROUND(P32*1760/1000,2)&amp;" ppb"</f>
        <v>0 ppb</v>
      </c>
      <c r="Q33" s="43" t="e">
        <f aca="false">"&lt;"&amp;ROUND(RIGHT(Q32,LEN(Q32)-1)*246/1000,2)&amp;" ppb"</f>
        <v>#VALUE!</v>
      </c>
      <c r="R33" s="39"/>
      <c r="S33" s="44"/>
      <c r="T33" s="43" t="e">
        <f aca="false">"&lt;"&amp;ROUND(RIGHT(T32,LEN(T32)-1)*32300/1000000,2)&amp;" ppm"</f>
        <v>#VALUE!</v>
      </c>
      <c r="U33" s="39"/>
      <c r="V33" s="44"/>
      <c r="W33" s="46"/>
      <c r="X33" s="39"/>
      <c r="Y33" s="47"/>
      <c r="Z33" s="46"/>
      <c r="AA33" s="39"/>
      <c r="AB33" s="47"/>
      <c r="AC33" s="48"/>
      <c r="AD33" s="39"/>
      <c r="AE33" s="49"/>
    </row>
    <row r="34" customFormat="false" ht="30" hidden="false" customHeight="true" outlineLevel="0" collapsed="false">
      <c r="A34" s="36"/>
      <c r="B34" s="36"/>
      <c r="C34" s="36"/>
      <c r="D34" s="36"/>
      <c r="E34" s="36"/>
      <c r="F34" s="37"/>
      <c r="G34" s="50" t="s">
        <v>38</v>
      </c>
      <c r="H34" s="51" t="s">
        <v>53</v>
      </c>
      <c r="I34" s="51"/>
      <c r="J34" s="51"/>
      <c r="K34" s="31"/>
      <c r="L34" s="32" t="s">
        <v>54</v>
      </c>
      <c r="M34" s="33"/>
      <c r="N34" s="52"/>
      <c r="O34" s="32" t="s">
        <v>55</v>
      </c>
      <c r="P34" s="53"/>
      <c r="Q34" s="52"/>
      <c r="R34" s="32" t="s">
        <v>56</v>
      </c>
      <c r="S34" s="53"/>
      <c r="T34" s="34"/>
      <c r="U34" s="32"/>
      <c r="V34" s="54"/>
      <c r="W34" s="34"/>
      <c r="X34" s="32"/>
      <c r="Y34" s="54"/>
      <c r="Z34" s="34"/>
      <c r="AA34" s="32"/>
      <c r="AB34" s="54"/>
      <c r="AC34" s="31"/>
      <c r="AD34" s="32"/>
      <c r="AE34" s="33"/>
    </row>
    <row r="35" customFormat="false" ht="27.6" hidden="false" customHeight="true" outlineLevel="0" collapsed="false">
      <c r="A35" s="55"/>
      <c r="B35" s="36" t="s">
        <v>57</v>
      </c>
      <c r="C35" s="36"/>
      <c r="D35" s="36"/>
      <c r="E35" s="36"/>
      <c r="F35" s="37"/>
      <c r="G35" s="30" t="s">
        <v>43</v>
      </c>
      <c r="H35" s="38"/>
      <c r="I35" s="41"/>
      <c r="J35" s="56"/>
      <c r="K35" s="38"/>
      <c r="L35" s="41"/>
      <c r="M35" s="56"/>
      <c r="N35" s="38"/>
      <c r="O35" s="41"/>
      <c r="P35" s="40"/>
      <c r="Q35" s="38"/>
      <c r="R35" s="41"/>
      <c r="S35" s="40"/>
      <c r="T35" s="38"/>
      <c r="U35" s="39"/>
      <c r="V35" s="40"/>
      <c r="W35" s="46"/>
      <c r="X35" s="39"/>
      <c r="Y35" s="40"/>
      <c r="Z35" s="48"/>
      <c r="AA35" s="48"/>
      <c r="AB35" s="48"/>
      <c r="AC35" s="46"/>
      <c r="AD35" s="39"/>
      <c r="AE35" s="40"/>
    </row>
    <row r="36" customFormat="false" ht="29.2" hidden="false" customHeight="true" outlineLevel="0" collapsed="false">
      <c r="A36" s="57"/>
      <c r="B36" s="57"/>
      <c r="C36" s="58"/>
      <c r="D36" s="58"/>
      <c r="E36" s="58"/>
      <c r="F36" s="59"/>
      <c r="G36" s="30" t="s">
        <v>52</v>
      </c>
      <c r="H36" s="43" t="str">
        <f aca="false">ROUND(H35*81/1000,2)&amp;" ppb"</f>
        <v>0 ppb</v>
      </c>
      <c r="I36" s="45" t="s">
        <v>46</v>
      </c>
      <c r="J36" s="44" t="str">
        <f aca="false">ROUND(J35*81/1000,2)&amp;" ppb"</f>
        <v>0 ppb</v>
      </c>
      <c r="K36" s="46"/>
      <c r="L36" s="41"/>
      <c r="M36" s="47"/>
      <c r="N36" s="38"/>
      <c r="O36" s="39"/>
      <c r="P36" s="40"/>
      <c r="Q36" s="43" t="e">
        <f aca="false">"&lt;"&amp;ROUND(RIGHT(Q35,LEN(Q35)-1)*246/1000,2)&amp;" ppb"</f>
        <v>#VALUE!</v>
      </c>
      <c r="R36" s="39"/>
      <c r="S36" s="44"/>
      <c r="T36" s="46"/>
      <c r="U36" s="47"/>
      <c r="V36" s="47"/>
      <c r="W36" s="38"/>
      <c r="X36" s="39"/>
      <c r="Y36" s="47"/>
      <c r="Z36" s="48"/>
      <c r="AA36" s="47"/>
      <c r="AB36" s="47"/>
      <c r="AC36" s="46"/>
      <c r="AD36" s="39"/>
      <c r="AE36" s="47"/>
    </row>
    <row r="37" customFormat="false" ht="34.3" hidden="false" customHeight="true" outlineLevel="0" collapsed="false">
      <c r="A37" s="60" t="s">
        <v>62</v>
      </c>
      <c r="B37" s="61"/>
      <c r="C37" s="62"/>
      <c r="D37" s="63"/>
      <c r="E37" s="64"/>
      <c r="F37" s="65"/>
      <c r="G37" s="66" t="s">
        <v>38</v>
      </c>
      <c r="H37" s="31"/>
      <c r="I37" s="32" t="s">
        <v>27</v>
      </c>
      <c r="J37" s="33"/>
      <c r="K37" s="31"/>
      <c r="L37" s="32" t="s">
        <v>28</v>
      </c>
      <c r="M37" s="33"/>
      <c r="N37" s="31"/>
      <c r="O37" s="32" t="s">
        <v>29</v>
      </c>
      <c r="P37" s="33"/>
      <c r="Q37" s="31"/>
      <c r="R37" s="32" t="s">
        <v>30</v>
      </c>
      <c r="S37" s="33"/>
      <c r="T37" s="34"/>
      <c r="U37" s="32" t="s">
        <v>34</v>
      </c>
      <c r="V37" s="33"/>
      <c r="W37" s="31"/>
      <c r="X37" s="32" t="s">
        <v>32</v>
      </c>
      <c r="Y37" s="33"/>
      <c r="Z37" s="31"/>
      <c r="AA37" s="32" t="s">
        <v>39</v>
      </c>
      <c r="AB37" s="33"/>
      <c r="AC37" s="35" t="s">
        <v>40</v>
      </c>
      <c r="AD37" s="35"/>
      <c r="AE37" s="35"/>
    </row>
    <row r="38" customFormat="false" ht="29.05" hidden="false" customHeight="true" outlineLevel="0" collapsed="false">
      <c r="A38" s="67"/>
      <c r="B38" s="67"/>
      <c r="C38" s="67"/>
      <c r="D38" s="67"/>
      <c r="E38" s="67"/>
      <c r="F38" s="68"/>
      <c r="G38" s="66" t="s">
        <v>43</v>
      </c>
      <c r="H38" s="69"/>
      <c r="I38" s="70"/>
      <c r="J38" s="71"/>
      <c r="K38" s="69"/>
      <c r="L38" s="70"/>
      <c r="M38" s="71"/>
      <c r="N38" s="69"/>
      <c r="O38" s="70"/>
      <c r="P38" s="71"/>
      <c r="Q38" s="69"/>
      <c r="R38" s="70"/>
      <c r="S38" s="71"/>
      <c r="T38" s="69"/>
      <c r="U38" s="70"/>
      <c r="V38" s="71"/>
      <c r="W38" s="69"/>
      <c r="X38" s="72"/>
      <c r="Y38" s="71"/>
      <c r="Z38" s="69"/>
      <c r="AA38" s="70"/>
      <c r="AB38" s="71"/>
      <c r="AC38" s="73"/>
      <c r="AD38" s="73"/>
      <c r="AE38" s="73"/>
    </row>
    <row r="39" customFormat="false" ht="28.4" hidden="false" customHeight="true" outlineLevel="0" collapsed="false">
      <c r="A39" s="67"/>
      <c r="B39" s="67"/>
      <c r="C39" s="67"/>
      <c r="D39" s="67"/>
      <c r="E39" s="67"/>
      <c r="F39" s="68"/>
      <c r="G39" s="66" t="s">
        <v>52</v>
      </c>
      <c r="H39" s="74"/>
      <c r="I39" s="70"/>
      <c r="J39" s="75"/>
      <c r="K39" s="74"/>
      <c r="L39" s="70"/>
      <c r="M39" s="75"/>
      <c r="N39" s="74"/>
      <c r="O39" s="70"/>
      <c r="P39" s="75"/>
      <c r="Q39" s="74"/>
      <c r="R39" s="70"/>
      <c r="S39" s="75"/>
      <c r="T39" s="74"/>
      <c r="U39" s="70"/>
      <c r="V39" s="75"/>
      <c r="W39" s="76"/>
      <c r="X39" s="70"/>
      <c r="Y39" s="77"/>
      <c r="Z39" s="76"/>
      <c r="AA39" s="70"/>
      <c r="AB39" s="77"/>
      <c r="AC39" s="78"/>
      <c r="AD39" s="70"/>
      <c r="AE39" s="79"/>
    </row>
    <row r="40" customFormat="false" ht="30" hidden="false" customHeight="true" outlineLevel="0" collapsed="false">
      <c r="A40" s="67"/>
      <c r="B40" s="67"/>
      <c r="C40" s="67"/>
      <c r="D40" s="67"/>
      <c r="E40" s="67"/>
      <c r="F40" s="68"/>
      <c r="G40" s="80" t="s">
        <v>38</v>
      </c>
      <c r="H40" s="51" t="s">
        <v>53</v>
      </c>
      <c r="I40" s="51"/>
      <c r="J40" s="51"/>
      <c r="K40" s="31"/>
      <c r="L40" s="32" t="s">
        <v>54</v>
      </c>
      <c r="M40" s="33"/>
      <c r="N40" s="52"/>
      <c r="O40" s="32" t="s">
        <v>55</v>
      </c>
      <c r="P40" s="53"/>
      <c r="Q40" s="52"/>
      <c r="R40" s="32" t="s">
        <v>56</v>
      </c>
      <c r="S40" s="53"/>
      <c r="T40" s="34"/>
      <c r="U40" s="32" t="s">
        <v>63</v>
      </c>
      <c r="V40" s="54"/>
      <c r="W40" s="34"/>
      <c r="X40" s="32" t="s">
        <v>64</v>
      </c>
      <c r="Y40" s="54"/>
      <c r="Z40" s="34"/>
      <c r="AA40" s="32"/>
      <c r="AB40" s="54"/>
      <c r="AC40" s="31"/>
      <c r="AD40" s="32"/>
      <c r="AE40" s="33"/>
    </row>
    <row r="41" customFormat="false" ht="27.6" hidden="false" customHeight="true" outlineLevel="0" collapsed="false">
      <c r="A41" s="81"/>
      <c r="B41" s="67"/>
      <c r="C41" s="67"/>
      <c r="D41" s="67"/>
      <c r="E41" s="67"/>
      <c r="F41" s="68"/>
      <c r="G41" s="66" t="s">
        <v>43</v>
      </c>
      <c r="H41" s="69"/>
      <c r="I41" s="72"/>
      <c r="J41" s="82"/>
      <c r="K41" s="69"/>
      <c r="L41" s="72"/>
      <c r="M41" s="82"/>
      <c r="N41" s="69"/>
      <c r="O41" s="72"/>
      <c r="P41" s="71"/>
      <c r="Q41" s="69"/>
      <c r="R41" s="72"/>
      <c r="S41" s="71"/>
      <c r="T41" s="69"/>
      <c r="U41" s="70"/>
      <c r="V41" s="71"/>
      <c r="W41" s="76"/>
      <c r="X41" s="70"/>
      <c r="Y41" s="71"/>
      <c r="Z41" s="78"/>
      <c r="AA41" s="78"/>
      <c r="AB41" s="78"/>
      <c r="AC41" s="76"/>
      <c r="AD41" s="70"/>
      <c r="AE41" s="71"/>
    </row>
    <row r="42" customFormat="false" ht="29.2" hidden="false" customHeight="true" outlineLevel="0" collapsed="false">
      <c r="A42" s="83"/>
      <c r="B42" s="83"/>
      <c r="C42" s="84"/>
      <c r="D42" s="84"/>
      <c r="E42" s="84"/>
      <c r="F42" s="85"/>
      <c r="G42" s="66" t="s">
        <v>52</v>
      </c>
      <c r="H42" s="74"/>
      <c r="I42" s="70"/>
      <c r="J42" s="75"/>
      <c r="K42" s="76"/>
      <c r="L42" s="72"/>
      <c r="M42" s="77"/>
      <c r="N42" s="69"/>
      <c r="O42" s="70"/>
      <c r="P42" s="71"/>
      <c r="Q42" s="74"/>
      <c r="R42" s="70"/>
      <c r="S42" s="75"/>
      <c r="T42" s="76"/>
      <c r="U42" s="77"/>
      <c r="V42" s="77"/>
      <c r="W42" s="69"/>
      <c r="X42" s="70"/>
      <c r="Y42" s="77"/>
      <c r="Z42" s="78"/>
      <c r="AA42" s="77"/>
      <c r="AB42" s="77"/>
      <c r="AC42" s="76"/>
      <c r="AD42" s="70"/>
      <c r="AE42" s="77"/>
    </row>
    <row r="43" customFormat="false" ht="34.3" hidden="false" customHeight="true" outlineLevel="0" collapsed="false">
      <c r="A43" s="24" t="s">
        <v>66</v>
      </c>
      <c r="B43" s="25"/>
      <c r="C43" s="26"/>
      <c r="D43" s="27"/>
      <c r="E43" s="28"/>
      <c r="F43" s="29"/>
      <c r="G43" s="30" t="s">
        <v>38</v>
      </c>
      <c r="H43" s="31"/>
      <c r="I43" s="32" t="s">
        <v>27</v>
      </c>
      <c r="J43" s="33"/>
      <c r="K43" s="31"/>
      <c r="L43" s="32" t="s">
        <v>28</v>
      </c>
      <c r="M43" s="33"/>
      <c r="N43" s="31"/>
      <c r="O43" s="32" t="s">
        <v>29</v>
      </c>
      <c r="P43" s="33"/>
      <c r="Q43" s="31"/>
      <c r="R43" s="32" t="s">
        <v>30</v>
      </c>
      <c r="S43" s="33"/>
      <c r="T43" s="34"/>
      <c r="U43" s="32" t="s">
        <v>34</v>
      </c>
      <c r="V43" s="33"/>
      <c r="W43" s="31"/>
      <c r="X43" s="32" t="s">
        <v>32</v>
      </c>
      <c r="Y43" s="33"/>
      <c r="Z43" s="31"/>
      <c r="AA43" s="32" t="s">
        <v>39</v>
      </c>
      <c r="AB43" s="33"/>
      <c r="AC43" s="35" t="s">
        <v>40</v>
      </c>
      <c r="AD43" s="35"/>
      <c r="AE43" s="35"/>
    </row>
    <row r="44" customFormat="false" ht="29.05" hidden="false" customHeight="true" outlineLevel="0" collapsed="false">
      <c r="A44" s="36"/>
      <c r="B44" s="36"/>
      <c r="C44" s="36"/>
      <c r="D44" s="36"/>
      <c r="E44" s="36"/>
      <c r="F44" s="37"/>
      <c r="G44" s="30" t="s">
        <v>43</v>
      </c>
      <c r="H44" s="38"/>
      <c r="I44" s="39"/>
      <c r="J44" s="40"/>
      <c r="K44" s="38"/>
      <c r="L44" s="39"/>
      <c r="M44" s="40"/>
      <c r="N44" s="38"/>
      <c r="O44" s="39"/>
      <c r="P44" s="40"/>
      <c r="Q44" s="38"/>
      <c r="R44" s="39"/>
      <c r="S44" s="40"/>
      <c r="T44" s="38"/>
      <c r="U44" s="39"/>
      <c r="V44" s="40"/>
      <c r="W44" s="38"/>
      <c r="X44" s="41"/>
      <c r="Y44" s="40"/>
      <c r="Z44" s="38"/>
      <c r="AA44" s="39"/>
      <c r="AB44" s="40"/>
      <c r="AC44" s="42"/>
      <c r="AD44" s="42"/>
      <c r="AE44" s="42"/>
    </row>
    <row r="45" customFormat="false" ht="28.4" hidden="false" customHeight="true" outlineLevel="0" collapsed="false">
      <c r="A45" s="36"/>
      <c r="B45" s="36"/>
      <c r="C45" s="36"/>
      <c r="D45" s="36"/>
      <c r="E45" s="36"/>
      <c r="F45" s="37"/>
      <c r="G45" s="30" t="s">
        <v>52</v>
      </c>
      <c r="H45" s="43"/>
      <c r="I45" s="39"/>
      <c r="J45" s="44"/>
      <c r="K45" s="43"/>
      <c r="L45" s="39"/>
      <c r="M45" s="47"/>
      <c r="N45" s="43"/>
      <c r="O45" s="39"/>
      <c r="P45" s="44"/>
      <c r="Q45" s="43"/>
      <c r="R45" s="39"/>
      <c r="S45" s="44"/>
      <c r="T45" s="43"/>
      <c r="U45" s="39"/>
      <c r="V45" s="44"/>
      <c r="W45" s="46"/>
      <c r="X45" s="39"/>
      <c r="Y45" s="47"/>
      <c r="Z45" s="46"/>
      <c r="AA45" s="39"/>
      <c r="AB45" s="47"/>
      <c r="AC45" s="48"/>
      <c r="AD45" s="39"/>
      <c r="AE45" s="49"/>
    </row>
    <row r="46" customFormat="false" ht="30" hidden="false" customHeight="true" outlineLevel="0" collapsed="false">
      <c r="A46" s="36"/>
      <c r="B46" s="36"/>
      <c r="C46" s="36"/>
      <c r="D46" s="36"/>
      <c r="E46" s="36"/>
      <c r="F46" s="37"/>
      <c r="G46" s="30" t="s">
        <v>38</v>
      </c>
      <c r="H46" s="51" t="s">
        <v>53</v>
      </c>
      <c r="I46" s="51"/>
      <c r="J46" s="51"/>
      <c r="K46" s="31"/>
      <c r="L46" s="32" t="s">
        <v>54</v>
      </c>
      <c r="M46" s="33"/>
      <c r="N46" s="52"/>
      <c r="O46" s="32" t="s">
        <v>55</v>
      </c>
      <c r="P46" s="53"/>
      <c r="Q46" s="52"/>
      <c r="R46" s="32" t="s">
        <v>56</v>
      </c>
      <c r="S46" s="53"/>
      <c r="T46" s="34"/>
      <c r="U46" s="32"/>
      <c r="V46" s="54"/>
      <c r="W46" s="34"/>
      <c r="X46" s="32"/>
      <c r="Y46" s="54"/>
      <c r="Z46" s="34"/>
      <c r="AA46" s="32"/>
      <c r="AB46" s="54"/>
      <c r="AC46" s="31"/>
      <c r="AD46" s="32"/>
      <c r="AE46" s="33"/>
    </row>
    <row r="47" customFormat="false" ht="27.6" hidden="false" customHeight="true" outlineLevel="0" collapsed="false">
      <c r="A47" s="55"/>
      <c r="B47" s="36"/>
      <c r="C47" s="36"/>
      <c r="D47" s="36"/>
      <c r="E47" s="36"/>
      <c r="F47" s="37"/>
      <c r="G47" s="30" t="s">
        <v>43</v>
      </c>
      <c r="H47" s="38"/>
      <c r="I47" s="41"/>
      <c r="J47" s="56"/>
      <c r="K47" s="38"/>
      <c r="L47" s="41"/>
      <c r="M47" s="56"/>
      <c r="N47" s="38"/>
      <c r="O47" s="41"/>
      <c r="P47" s="40"/>
      <c r="Q47" s="38"/>
      <c r="R47" s="41"/>
      <c r="S47" s="40"/>
      <c r="T47" s="38"/>
      <c r="U47" s="39"/>
      <c r="V47" s="40"/>
      <c r="W47" s="46"/>
      <c r="X47" s="39"/>
      <c r="Y47" s="40"/>
      <c r="Z47" s="48"/>
      <c r="AA47" s="48"/>
      <c r="AB47" s="48"/>
      <c r="AC47" s="46"/>
      <c r="AD47" s="39"/>
      <c r="AE47" s="40"/>
    </row>
    <row r="48" customFormat="false" ht="29.2" hidden="false" customHeight="true" outlineLevel="0" collapsed="false">
      <c r="A48" s="57"/>
      <c r="B48" s="57"/>
      <c r="C48" s="58"/>
      <c r="D48" s="58"/>
      <c r="E48" s="58"/>
      <c r="F48" s="59"/>
      <c r="G48" s="30" t="s">
        <v>52</v>
      </c>
      <c r="H48" s="43"/>
      <c r="I48" s="39"/>
      <c r="J48" s="44"/>
      <c r="K48" s="46"/>
      <c r="L48" s="41"/>
      <c r="M48" s="47"/>
      <c r="N48" s="38"/>
      <c r="O48" s="39"/>
      <c r="P48" s="40"/>
      <c r="Q48" s="43"/>
      <c r="R48" s="39"/>
      <c r="S48" s="44"/>
      <c r="T48" s="46"/>
      <c r="U48" s="47"/>
      <c r="V48" s="47"/>
      <c r="W48" s="38"/>
      <c r="X48" s="39"/>
      <c r="Y48" s="47"/>
      <c r="Z48" s="48"/>
      <c r="AA48" s="47"/>
      <c r="AB48" s="47"/>
      <c r="AC48" s="46"/>
      <c r="AD48" s="39"/>
      <c r="AE48" s="47"/>
    </row>
    <row r="65426" customFormat="false" ht="12.8" hidden="false" customHeight="true" outlineLevel="0" collapsed="false"/>
    <row r="65427" customFormat="false" ht="12.8" hidden="false" customHeight="true" outlineLevel="0" collapsed="false"/>
    <row r="65428" customFormat="false" ht="12.8" hidden="false" customHeight="true" outlineLevel="0" collapsed="false"/>
    <row r="65429" customFormat="false" ht="12.8" hidden="false" customHeight="true" outlineLevel="0" collapsed="false"/>
    <row r="65430" customFormat="false" ht="12.8" hidden="false" customHeight="true" outlineLevel="0" collapsed="false"/>
    <row r="65431" customFormat="false" ht="12.8" hidden="false" customHeight="true" outlineLevel="0" collapsed="false"/>
    <row r="65432" customFormat="false" ht="12.8" hidden="false" customHeight="true" outlineLevel="0" collapsed="false"/>
    <row r="65433" customFormat="false" ht="12.8" hidden="false" customHeight="true" outlineLevel="0" collapsed="false"/>
    <row r="65434" customFormat="false" ht="12.8" hidden="false" customHeight="true" outlineLevel="0" collapsed="false"/>
    <row r="65435" customFormat="false" ht="12.8" hidden="false" customHeight="true" outlineLevel="0" collapsed="false"/>
    <row r="65436" customFormat="false" ht="12.8" hidden="false" customHeight="true" outlineLevel="0" collapsed="false"/>
    <row r="65437" customFormat="false" ht="12.8" hidden="false" customHeight="true" outlineLevel="0" collapsed="false"/>
    <row r="65438" customFormat="false" ht="12.8" hidden="false" customHeight="true" outlineLevel="0" collapsed="false"/>
    <row r="65439" customFormat="false" ht="12.8" hidden="false" customHeight="true" outlineLevel="0" collapsed="false"/>
    <row r="65440" customFormat="false" ht="12.8" hidden="false" customHeight="true" outlineLevel="0" collapsed="false"/>
    <row r="65441" customFormat="false" ht="12.8" hidden="false" customHeight="true" outlineLevel="0" collapsed="false"/>
    <row r="65442" customFormat="false" ht="12.8" hidden="false" customHeight="true" outlineLevel="0" collapsed="false"/>
    <row r="65443" customFormat="false" ht="12.8" hidden="false" customHeight="true" outlineLevel="0" collapsed="false"/>
    <row r="65444" customFormat="false" ht="12.8" hidden="false" customHeight="true" outlineLevel="0" collapsed="false"/>
    <row r="65445" customFormat="false" ht="12.8" hidden="false" customHeight="true" outlineLevel="0" collapsed="false"/>
    <row r="65446" customFormat="false" ht="12.8" hidden="false" customHeight="true" outlineLevel="0" collapsed="false"/>
    <row r="65447" customFormat="false" ht="12.8" hidden="false" customHeight="true" outlineLevel="0" collapsed="false"/>
    <row r="65448" customFormat="false" ht="12.8" hidden="false" customHeight="true" outlineLevel="0" collapsed="false"/>
    <row r="65449" customFormat="false" ht="12.8" hidden="false" customHeight="true" outlineLevel="0" collapsed="false"/>
    <row r="65450" customFormat="false" ht="12.8" hidden="false" customHeight="true" outlineLevel="0" collapsed="false"/>
    <row r="65451" customFormat="false" ht="12.8" hidden="false" customHeight="true" outlineLevel="0" collapsed="false"/>
    <row r="65452" customFormat="false" ht="12.8" hidden="false" customHeight="true" outlineLevel="0" collapsed="false"/>
    <row r="65453" customFormat="false" ht="12.8" hidden="false" customHeight="true" outlineLevel="0" collapsed="false"/>
    <row r="65454" customFormat="false" ht="12.8" hidden="false" customHeight="true" outlineLevel="0" collapsed="false"/>
    <row r="65455" customFormat="false" ht="12.8" hidden="false" customHeight="true" outlineLevel="0" collapsed="false"/>
    <row r="65456" customFormat="false" ht="12.8" hidden="false" customHeight="true" outlineLevel="0" collapsed="false"/>
    <row r="65457" customFormat="false" ht="12.8" hidden="false" customHeight="true" outlineLevel="0" collapsed="false"/>
    <row r="65458" customFormat="false" ht="12.8" hidden="false" customHeight="true" outlineLevel="0" collapsed="false"/>
    <row r="65459" customFormat="false" ht="12.8" hidden="false" customHeight="true" outlineLevel="0" collapsed="false"/>
    <row r="65460" customFormat="false" ht="12.8" hidden="false" customHeight="true" outlineLevel="0" collapsed="false"/>
    <row r="65461" customFormat="false" ht="12.8" hidden="false" customHeight="true" outlineLevel="0" collapsed="false"/>
    <row r="65462" customFormat="false" ht="12.8" hidden="false" customHeight="true" outlineLevel="0" collapsed="false"/>
    <row r="65463" customFormat="false" ht="12.8" hidden="false" customHeight="true" outlineLevel="0" collapsed="false"/>
    <row r="65464" customFormat="false" ht="12.8" hidden="false" customHeight="true" outlineLevel="0" collapsed="false"/>
    <row r="65465" customFormat="false" ht="12.8" hidden="false" customHeight="true" outlineLevel="0" collapsed="false"/>
    <row r="65466" customFormat="false" ht="12.8" hidden="false" customHeight="true" outlineLevel="0" collapsed="false"/>
    <row r="65467" customFormat="false" ht="12.8" hidden="false" customHeight="true" outlineLevel="0" collapsed="false"/>
    <row r="65468" customFormat="false" ht="12.8" hidden="false" customHeight="true" outlineLevel="0" collapsed="false"/>
    <row r="65469" customFormat="false" ht="12.8" hidden="false" customHeight="true" outlineLevel="0" collapsed="false"/>
    <row r="65470" customFormat="false" ht="12.8" hidden="false" customHeight="true" outlineLevel="0" collapsed="false"/>
    <row r="65471" customFormat="false" ht="12.8" hidden="false" customHeight="true" outlineLevel="0" collapsed="false"/>
    <row r="65472" customFormat="false" ht="12.8" hidden="false" customHeight="true" outlineLevel="0" collapsed="false"/>
    <row r="65473" customFormat="false" ht="12.8" hidden="false" customHeight="true" outlineLevel="0" collapsed="false"/>
    <row r="65474" customFormat="false" ht="12.8" hidden="false" customHeight="true" outlineLevel="0" collapsed="false"/>
    <row r="65475" customFormat="false" ht="12.8" hidden="false" customHeight="true" outlineLevel="0" collapsed="false"/>
    <row r="65476" customFormat="false" ht="12.8" hidden="false" customHeight="true" outlineLevel="0" collapsed="false"/>
    <row r="65477" customFormat="false" ht="12.8" hidden="false" customHeight="true" outlineLevel="0" collapsed="false"/>
    <row r="65478" customFormat="false" ht="12.8" hidden="false" customHeight="true" outlineLevel="0" collapsed="false"/>
    <row r="65479" customFormat="false" ht="12.8" hidden="false" customHeight="true" outlineLevel="0" collapsed="false"/>
    <row r="65480" customFormat="false" ht="12.8" hidden="false" customHeight="true" outlineLevel="0" collapsed="false"/>
    <row r="65481" customFormat="false" ht="12.8" hidden="false" customHeight="true" outlineLevel="0" collapsed="false"/>
    <row r="65482" customFormat="false" ht="12.8" hidden="false" customHeight="true" outlineLevel="0" collapsed="false"/>
    <row r="65483" customFormat="false" ht="12.8" hidden="false" customHeight="true" outlineLevel="0" collapsed="false"/>
    <row r="65484" customFormat="false" ht="12.8" hidden="false" customHeight="true" outlineLevel="0" collapsed="false"/>
    <row r="65485" customFormat="false" ht="12.8" hidden="false" customHeight="true" outlineLevel="0" collapsed="false"/>
    <row r="65486" customFormat="false" ht="12.8" hidden="false" customHeight="true" outlineLevel="0" collapsed="false"/>
    <row r="65487" customFormat="false" ht="12.8" hidden="false" customHeight="true" outlineLevel="0" collapsed="false"/>
    <row r="65488" customFormat="false" ht="12.8" hidden="false" customHeight="true" outlineLevel="0" collapsed="false"/>
    <row r="65489" customFormat="false" ht="12.8" hidden="false" customHeight="true" outlineLevel="0" collapsed="false"/>
    <row r="65490" customFormat="false" ht="12.8" hidden="false" customHeight="true" outlineLevel="0" collapsed="false"/>
    <row r="65491" customFormat="false" ht="12.8" hidden="false" customHeight="true" outlineLevel="0" collapsed="false"/>
    <row r="65492" customFormat="false" ht="12.8" hidden="false" customHeight="true" outlineLevel="0" collapsed="false"/>
    <row r="65493" customFormat="false" ht="12.8" hidden="false" customHeight="true" outlineLevel="0" collapsed="false"/>
    <row r="65494" customFormat="false" ht="12.8" hidden="false" customHeight="true" outlineLevel="0" collapsed="false"/>
    <row r="65495" customFormat="false" ht="12.8" hidden="false" customHeight="true" outlineLevel="0" collapsed="false"/>
    <row r="65496" customFormat="false" ht="12.8" hidden="false" customHeight="true" outlineLevel="0" collapsed="false"/>
    <row r="65497" customFormat="false" ht="12.8" hidden="false" customHeight="true" outlineLevel="0" collapsed="false"/>
    <row r="65498" customFormat="false" ht="12.8" hidden="false" customHeight="true" outlineLevel="0" collapsed="false"/>
    <row r="65499" customFormat="false" ht="12.8" hidden="false" customHeight="true" outlineLevel="0" collapsed="false"/>
    <row r="65500" customFormat="false" ht="12.8" hidden="false" customHeight="true" outlineLevel="0" collapsed="false"/>
    <row r="65501" customFormat="false" ht="12.8" hidden="false" customHeight="true" outlineLevel="0" collapsed="false"/>
    <row r="65502" customFormat="false" ht="12.8" hidden="false" customHeight="true" outlineLevel="0" collapsed="false"/>
    <row r="65503" customFormat="false" ht="12.8" hidden="false" customHeight="true" outlineLevel="0" collapsed="false"/>
    <row r="65504" customFormat="false" ht="12.8" hidden="false" customHeight="true" outlineLevel="0" collapsed="false"/>
    <row r="65505" customFormat="false" ht="12.8" hidden="false" customHeight="true" outlineLevel="0" collapsed="false"/>
    <row r="65506" customFormat="false" ht="12.8" hidden="false" customHeight="true" outlineLevel="0" collapsed="false"/>
    <row r="65507" customFormat="false" ht="12.8" hidden="false" customHeight="true" outlineLevel="0" collapsed="false"/>
    <row r="65508" customFormat="false" ht="12.8" hidden="false" customHeight="true" outlineLevel="0" collapsed="false"/>
    <row r="65509" customFormat="false" ht="12.8" hidden="false" customHeight="true" outlineLevel="0" collapsed="false"/>
    <row r="65510" customFormat="false" ht="12.8" hidden="false" customHeight="true" outlineLevel="0" collapsed="false"/>
    <row r="65511" customFormat="false" ht="12.8" hidden="false" customHeight="true" outlineLevel="0" collapsed="false"/>
  </sheetData>
  <mergeCells count="63">
    <mergeCell ref="A1:AE1"/>
    <mergeCell ref="A2:J4"/>
    <mergeCell ref="K2:P4"/>
    <mergeCell ref="Q2:V4"/>
    <mergeCell ref="W2:AE2"/>
    <mergeCell ref="W3:AE3"/>
    <mergeCell ref="W4:AE4"/>
    <mergeCell ref="A5:J9"/>
    <mergeCell ref="K5:P7"/>
    <mergeCell ref="Q5:V7"/>
    <mergeCell ref="W5:AE5"/>
    <mergeCell ref="W6:AE6"/>
    <mergeCell ref="W7:AE7"/>
    <mergeCell ref="K8:P8"/>
    <mergeCell ref="Q8:V8"/>
    <mergeCell ref="W8:AE8"/>
    <mergeCell ref="K9:P9"/>
    <mergeCell ref="Q9:V9"/>
    <mergeCell ref="W9:AE9"/>
    <mergeCell ref="A10:AE10"/>
    <mergeCell ref="A11:AB14"/>
    <mergeCell ref="AC11:AE14"/>
    <mergeCell ref="A15:B15"/>
    <mergeCell ref="AC16:AE16"/>
    <mergeCell ref="AC17:AE17"/>
    <mergeCell ref="AC18:AE18"/>
    <mergeCell ref="B19:B20"/>
    <mergeCell ref="E19:E20"/>
    <mergeCell ref="H20:J20"/>
    <mergeCell ref="Z21:AB21"/>
    <mergeCell ref="U22:V22"/>
    <mergeCell ref="AA22:AB22"/>
    <mergeCell ref="AC23:AE23"/>
    <mergeCell ref="AC24:AE24"/>
    <mergeCell ref="D25:D26"/>
    <mergeCell ref="H26:J26"/>
    <mergeCell ref="Z27:AB27"/>
    <mergeCell ref="U28:V28"/>
    <mergeCell ref="AA28:AB28"/>
    <mergeCell ref="A29:B29"/>
    <mergeCell ref="AC30:AE30"/>
    <mergeCell ref="AC31:AE31"/>
    <mergeCell ref="AC32:AE32"/>
    <mergeCell ref="B33:B34"/>
    <mergeCell ref="E33:E34"/>
    <mergeCell ref="H34:J34"/>
    <mergeCell ref="Z35:AB35"/>
    <mergeCell ref="U36:V36"/>
    <mergeCell ref="AA36:AB36"/>
    <mergeCell ref="AC37:AE37"/>
    <mergeCell ref="AC38:AE38"/>
    <mergeCell ref="D39:D40"/>
    <mergeCell ref="H40:J40"/>
    <mergeCell ref="Z41:AB41"/>
    <mergeCell ref="U42:V42"/>
    <mergeCell ref="AA42:AB42"/>
    <mergeCell ref="AC43:AE43"/>
    <mergeCell ref="AC44:AE44"/>
    <mergeCell ref="B45:B46"/>
    <mergeCell ref="H46:J46"/>
    <mergeCell ref="Z47:AB47"/>
    <mergeCell ref="U48:V48"/>
    <mergeCell ref="AA48:AB48"/>
  </mergeCells>
  <hyperlinks>
    <hyperlink ref="A17" r:id="rId1" display="LEGEND CW01"/>
    <hyperlink ref="A23" r:id="rId2" display="LEGEND CW02"/>
    <hyperlink ref="A31" r:id="rId3" display="LEGEND CW01"/>
    <hyperlink ref="A37" r:id="rId4" display="LEGEND CW02"/>
  </hyperlinks>
  <printOptions headings="false" gridLines="false" gridLinesSet="true" horizontalCentered="false" verticalCentered="false"/>
  <pageMargins left="0.3" right="0.3" top="0.922222222222222" bottom="0.922222222222222" header="0.236111111111111" footer="0.236111111111111"/>
  <pageSetup paperSize="1" scale="100" fitToWidth="1" fitToHeight="8" pageOrder="downThenOver" orientation="landscape" blackAndWhite="false" draft="false" cellComments="none" firstPageNumber="1" useFirstPageNumber="tru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19555</TotalTime>
  <Application>LibreOffice/24.2.2.2$Linux_X86_64 LibreOffice_project/420$Build-2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2006-04-12T12:38:36Z</dcterms:created>
  <dc:creator/>
  <dc:description/>
  <dc:language>en-CA</dc:language>
  <cp:lastModifiedBy/>
  <cp:lastPrinted>2006-05-24T13:06:48Z</cp:lastPrinted>
  <dcterms:modified xsi:type="dcterms:W3CDTF">2024-05-02T16:15:08Z</dcterms:modified>
  <cp:revision>2420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