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<sst xmlns="http://schemas.openxmlformats.org/spreadsheetml/2006/main" count="201" uniqueCount="74">
  <si>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</si>
  <si>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</si>
  <si>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</si>
  <si>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</si>
  <si>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</si>
  <si>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</si>
  <si>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</si>
  <si>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</si>
  <si>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</si>
  <si>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</si>
  <si>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</si>
  <si>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</si>
  <si>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</si>
  <si>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</si>
  <si>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</si>
  <si>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</si>
  <si>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</si>
  <si>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</si>
  <si>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</si>
  <si>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</si>
  <si>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</si>
  <si>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</si>
  <si>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</si>
  <si>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</si>
  <si>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</si>
  <si>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</si>
  <si>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</si>
  <si>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</si>
  <si>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</si>
  <si>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</si>
  <si>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</si>
  <si>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</si>
  <si>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</si>
  <si>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</si>
  <si>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</si>
  <si>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</si>
  <si>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</si>
  <si>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</si>
  <si>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</si>
  <si>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</si>
  <si>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</si>
  <si>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</si>
  <si>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</si>
  <si>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</si>
  <si>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</si>
  <si>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</si>
  <si>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</si>
  <si>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</si>
  <si>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</si>
  <si>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</si>
  <si>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</si>
  <si>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</si>
  <si>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</si>
  <si>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</si>
  <si>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SENSEI Measurements:</t>
  </si>
  <si>
    <t>SENSEI L01</t>
  </si>
  <si>
    <t>The copper piece is small cuboid with the following dimensions:</t>
  </si>
  <si>
    <t>144.9 g</t>
  </si>
  <si>
    <t>Copper Plate</t>
  </si>
  <si>
    <t>4.1 cm (L) x 
2.1 cm (W) x 
1.8 cm (H)</t>
  </si>
  <si>
    <t>(mBq/kg)</t>
  </si>
  <si>
    <t>&lt;0.30</t>
  </si>
  <si>
    <t>&lt;0.82</t>
  </si>
  <si>
    <t>&lt;11.68</t>
  </si>
  <si>
    <t>&lt;0.75</t>
  </si>
  <si>
    <t>(Aurubis Copper)</t>
  </si>
  <si>
    <t>(ppm / ppb / ppt)</t>
  </si>
  <si>
    <t>.</t>
  </si>
  <si>
    <t>57Co:</t>
  </si>
  <si>
    <t>58Co:</t>
  </si>
  <si>
    <t>&lt;2.64</t>
  </si>
  <si>
    <t>In Progress Sample Measurements for  the Lively Detector</t>
  </si>
  <si>
    <t>Runs in Progress:</t>
  </si>
  <si>
    <t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</si>
</sst>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14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lively/SENSEI/L01/L0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85" zoomScaleNormal="85" workbookViewId="0" topLeftCell="A31">
      <selection activeCell="A36" sqref="A36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8515625" style="1" customWidth="1"/>
    <col min="11" max="11" width="9.7109375" style="1" customWidth="1"/>
    <col min="12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2.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1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9.2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27.7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25.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5.5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1.7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28.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33.75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7.75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7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7.7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9.2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6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27" customHeight="1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37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256" ht="42" customHeight="1">
      <c r="A34" s="98" t="s">
        <v>55</v>
      </c>
      <c r="B34" s="21" t="s">
        <v>56</v>
      </c>
      <c r="C34" s="49" t="s">
        <v>57</v>
      </c>
      <c r="D34" s="22">
        <v>11.666</v>
      </c>
      <c r="E34" s="99">
        <v>200910</v>
      </c>
      <c r="F34" s="23">
        <v>40431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7.75" customHeight="1">
      <c r="A35" s="33" t="s">
        <v>58</v>
      </c>
      <c r="B35" s="33" t="s">
        <v>59</v>
      </c>
      <c r="C35" s="34"/>
      <c r="D35" s="35"/>
      <c r="E35" s="35"/>
      <c r="F35" s="36">
        <v>40443</v>
      </c>
      <c r="G35" s="24" t="s">
        <v>60</v>
      </c>
      <c r="H35" s="40" t="s">
        <v>61</v>
      </c>
      <c r="I35" s="41"/>
      <c r="J35" s="42"/>
      <c r="K35" s="40">
        <v>129.5</v>
      </c>
      <c r="L35" s="41" t="s">
        <v>39</v>
      </c>
      <c r="M35" s="42">
        <v>59.6</v>
      </c>
      <c r="N35" s="40" t="s">
        <v>62</v>
      </c>
      <c r="O35" s="41"/>
      <c r="P35" s="42"/>
      <c r="Q35" s="40">
        <v>0.7055</v>
      </c>
      <c r="R35" s="41" t="s">
        <v>39</v>
      </c>
      <c r="S35" s="42">
        <v>1.726</v>
      </c>
      <c r="T35" s="40" t="s">
        <v>63</v>
      </c>
      <c r="U35" s="41"/>
      <c r="V35" s="42"/>
      <c r="W35" s="40">
        <v>0.40938</v>
      </c>
      <c r="X35" s="57" t="s">
        <v>39</v>
      </c>
      <c r="Y35" s="42">
        <v>0.5793</v>
      </c>
      <c r="Z35" s="40" t="s">
        <v>64</v>
      </c>
      <c r="AA35" s="57"/>
      <c r="AB35" s="42"/>
      <c r="AC35" s="43"/>
      <c r="AD35" s="43"/>
      <c r="AE35" s="43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3" customHeight="1">
      <c r="A36" s="33"/>
      <c r="B36" s="33" t="s">
        <v>65</v>
      </c>
      <c r="C36" s="33"/>
      <c r="D36" s="33"/>
      <c r="E36" s="33"/>
      <c r="F36" s="36"/>
      <c r="G36" s="24" t="s">
        <v>66</v>
      </c>
      <c r="H36" s="100">
        <f>"&lt;"&amp;ROUND(RIGHT(H35,LEN(H35)-1)*81/1,2)&amp;" ppt"</f>
        <v>0</v>
      </c>
      <c r="I36" s="41"/>
      <c r="J36" s="101"/>
      <c r="K36" s="100">
        <f>ROUND(K35*81/1000,2)&amp;" ppb"</f>
        <v>0</v>
      </c>
      <c r="L36" s="41" t="s">
        <v>39</v>
      </c>
      <c r="M36" s="101">
        <f>ROUND(M35*81/1000,2)&amp;" ppb"</f>
        <v>0</v>
      </c>
      <c r="N36" s="100">
        <f>"&lt;"&amp;ROUND(RIGHT(N35,LEN(N35)-1)*1760/1000,2)&amp;" ppb"</f>
        <v>0</v>
      </c>
      <c r="O36" s="41"/>
      <c r="P36" s="46" t="s">
        <v>67</v>
      </c>
      <c r="Q36" s="100">
        <f>ROUND(Q35*246/1000,2)&amp;" ppb"</f>
        <v>0</v>
      </c>
      <c r="R36" s="41" t="s">
        <v>39</v>
      </c>
      <c r="S36" s="101">
        <f>ROUND(S35*246/1000,2)&amp;" ppb"</f>
        <v>0</v>
      </c>
      <c r="T36" s="100">
        <f>"&lt;"&amp;ROUND(RIGHT(T35,LEN(T35)-1)*32300/1000,2)&amp;" ppb"</f>
        <v>0</v>
      </c>
      <c r="U36" s="41"/>
      <c r="V36" s="46"/>
      <c r="W36" s="45"/>
      <c r="X36" s="41"/>
      <c r="Y36" s="46"/>
      <c r="Z36" s="45"/>
      <c r="AA36" s="41"/>
      <c r="AB36" s="46"/>
      <c r="AC36" s="47"/>
      <c r="AD36" s="41"/>
      <c r="AE36" s="4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3.75" customHeight="1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 t="s">
        <v>68</v>
      </c>
      <c r="U37" s="52"/>
      <c r="V37" s="52"/>
      <c r="W37" s="28"/>
      <c r="X37" s="26" t="s">
        <v>69</v>
      </c>
      <c r="Y37" s="55"/>
      <c r="Z37" s="28"/>
      <c r="AA37" s="26"/>
      <c r="AB37" s="55"/>
      <c r="AC37" s="25"/>
      <c r="AD37" s="26"/>
      <c r="AE37" s="2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3.75" customHeight="1">
      <c r="A38" s="33"/>
      <c r="B38" s="33"/>
      <c r="C38" s="49"/>
      <c r="D38" s="33"/>
      <c r="E38" s="33"/>
      <c r="F38" s="36"/>
      <c r="G38" s="24" t="s">
        <v>60</v>
      </c>
      <c r="H38" s="102">
        <v>26950</v>
      </c>
      <c r="I38" s="103" t="s">
        <v>39</v>
      </c>
      <c r="J38" s="104">
        <v>17530</v>
      </c>
      <c r="K38" s="40">
        <v>1.3029</v>
      </c>
      <c r="L38" s="41" t="s">
        <v>39</v>
      </c>
      <c r="M38" s="42">
        <v>4.899</v>
      </c>
      <c r="N38" s="40">
        <v>0.29534</v>
      </c>
      <c r="O38" s="57" t="s">
        <v>39</v>
      </c>
      <c r="P38" s="42">
        <v>0.5239</v>
      </c>
      <c r="Q38" s="40">
        <v>5.924</v>
      </c>
      <c r="R38" s="57" t="s">
        <v>39</v>
      </c>
      <c r="S38" s="42">
        <v>2.705</v>
      </c>
      <c r="T38" s="102" t="s">
        <v>70</v>
      </c>
      <c r="U38" s="103"/>
      <c r="V38" s="104"/>
      <c r="W38" s="40">
        <v>0.8694</v>
      </c>
      <c r="X38" s="57" t="s">
        <v>39</v>
      </c>
      <c r="Y38" s="42">
        <v>0.6089</v>
      </c>
      <c r="Z38" s="45"/>
      <c r="AA38" s="41"/>
      <c r="AB38" s="46"/>
      <c r="AC38" s="47"/>
      <c r="AD38" s="41"/>
      <c r="AE38" s="4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3.75" customHeight="1">
      <c r="A39" s="58"/>
      <c r="B39" s="58"/>
      <c r="C39" s="59"/>
      <c r="D39" s="58"/>
      <c r="E39" s="58"/>
      <c r="F39" s="60"/>
      <c r="G39" s="24" t="s">
        <v>66</v>
      </c>
      <c r="H39" s="100">
        <f>ROUND(H38*81/1000000,2)&amp;" ppm"</f>
        <v>0</v>
      </c>
      <c r="I39" s="41" t="s">
        <v>39</v>
      </c>
      <c r="J39" s="101">
        <f>ROUND(J38*81/1000000,2)&amp;" ppm"</f>
        <v>0</v>
      </c>
      <c r="K39" s="61"/>
      <c r="L39" s="57"/>
      <c r="M39" s="62"/>
      <c r="N39" s="37"/>
      <c r="O39" s="41"/>
      <c r="P39" s="39"/>
      <c r="Q39" s="100">
        <f>ROUND(Q38*246/1000,2)&amp;" ppb"</f>
        <v>0</v>
      </c>
      <c r="R39" s="41" t="s">
        <v>39</v>
      </c>
      <c r="S39" s="101">
        <f>ROUND(S38*246/1000,2)&amp;" ppb"</f>
        <v>0</v>
      </c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31" ht="41.25" customHeight="1">
      <c r="A40" s="12" t="s">
        <v>71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32.25" customHeight="1">
      <c r="A41" s="105" t="s">
        <v>72</v>
      </c>
      <c r="B41" s="105"/>
      <c r="C41" s="95"/>
      <c r="D41" s="95"/>
      <c r="E41" s="95"/>
      <c r="F41" s="96"/>
      <c r="G41" s="95"/>
      <c r="H41" s="106"/>
      <c r="I41" s="95"/>
      <c r="J41" s="107"/>
      <c r="K41" s="95"/>
      <c r="L41" s="95"/>
      <c r="M41" s="95"/>
      <c r="N41" s="95"/>
      <c r="O41" s="95"/>
      <c r="P41" s="95"/>
      <c r="Q41" s="106"/>
      <c r="R41" s="95"/>
      <c r="S41" s="108"/>
      <c r="T41" s="109"/>
      <c r="U41" s="95"/>
      <c r="V41" s="110"/>
      <c r="W41" s="106"/>
      <c r="X41" s="95"/>
      <c r="Y41" s="108"/>
      <c r="Z41" s="106"/>
      <c r="AA41" s="95"/>
      <c r="AB41" s="95"/>
      <c r="AC41" s="95"/>
      <c r="AD41" s="95"/>
      <c r="AE41" s="97"/>
    </row>
    <row r="42" spans="1:31" ht="37.5" customHeight="1">
      <c r="A42" s="14" t="s">
        <v>21</v>
      </c>
      <c r="B42" s="14"/>
      <c r="C42" s="14" t="s">
        <v>23</v>
      </c>
      <c r="D42" s="14" t="s">
        <v>24</v>
      </c>
      <c r="E42" s="14" t="s">
        <v>25</v>
      </c>
      <c r="F42" s="15" t="s">
        <v>26</v>
      </c>
      <c r="G42" s="14"/>
      <c r="H42" s="17"/>
      <c r="I42" s="18"/>
      <c r="J42" s="19"/>
      <c r="K42" s="17"/>
      <c r="L42" s="18"/>
      <c r="M42" s="19"/>
      <c r="N42" s="17"/>
      <c r="O42" s="18"/>
      <c r="P42" s="19"/>
      <c r="Q42" s="17"/>
      <c r="R42" s="18"/>
      <c r="S42" s="19"/>
      <c r="T42" s="20"/>
      <c r="U42" s="18"/>
      <c r="V42" s="19"/>
      <c r="W42" s="17"/>
      <c r="X42" s="18"/>
      <c r="Y42" s="19"/>
      <c r="Z42" s="17"/>
      <c r="AA42" s="18"/>
      <c r="AB42" s="19"/>
      <c r="AC42" s="14"/>
      <c r="AD42" s="14"/>
      <c r="AE42" s="14"/>
    </row>
    <row r="43" spans="1:31" ht="42" customHeight="1">
      <c r="A43" s="21" t="s">
        <v>73</v>
      </c>
      <c r="B43" s="21"/>
      <c r="C43" s="49"/>
      <c r="D43" s="22"/>
      <c r="E43" s="22"/>
      <c r="F43" s="23"/>
      <c r="G43" s="24" t="s">
        <v>28</v>
      </c>
      <c r="H43" s="25"/>
      <c r="I43" s="26" t="s">
        <v>29</v>
      </c>
      <c r="J43" s="27"/>
      <c r="K43" s="25"/>
      <c r="L43" s="26" t="s">
        <v>30</v>
      </c>
      <c r="M43" s="27"/>
      <c r="N43" s="25"/>
      <c r="O43" s="26" t="s">
        <v>31</v>
      </c>
      <c r="P43" s="27"/>
      <c r="Q43" s="25"/>
      <c r="R43" s="26" t="s">
        <v>32</v>
      </c>
      <c r="S43" s="27"/>
      <c r="T43" s="28"/>
      <c r="U43" s="26" t="s">
        <v>33</v>
      </c>
      <c r="V43" s="27"/>
      <c r="W43" s="25"/>
      <c r="X43" s="26" t="s">
        <v>34</v>
      </c>
      <c r="Y43" s="27"/>
      <c r="Z43" s="25"/>
      <c r="AA43" s="26" t="s">
        <v>35</v>
      </c>
      <c r="AB43" s="27"/>
      <c r="AC43" s="32" t="s">
        <v>36</v>
      </c>
      <c r="AD43" s="32"/>
      <c r="AE43" s="32"/>
    </row>
    <row r="44" spans="1:31" ht="27.75" customHeight="1">
      <c r="A44" s="33"/>
      <c r="B44" s="33"/>
      <c r="C44" s="34"/>
      <c r="D44" s="35"/>
      <c r="E44" s="35"/>
      <c r="F44" s="36"/>
      <c r="G44" s="24" t="s">
        <v>60</v>
      </c>
      <c r="H44" s="40"/>
      <c r="I44" s="41"/>
      <c r="J44" s="42"/>
      <c r="K44" s="40"/>
      <c r="L44" s="41"/>
      <c r="M44" s="42"/>
      <c r="N44" s="40"/>
      <c r="O44" s="41"/>
      <c r="P44" s="42"/>
      <c r="Q44" s="40"/>
      <c r="R44" s="41"/>
      <c r="S44" s="42"/>
      <c r="T44" s="40"/>
      <c r="U44" s="41"/>
      <c r="V44" s="42"/>
      <c r="W44" s="37"/>
      <c r="X44" s="38"/>
      <c r="Y44" s="39"/>
      <c r="Z44" s="37"/>
      <c r="AA44" s="38"/>
      <c r="AB44" s="39"/>
      <c r="AC44" s="43"/>
      <c r="AD44" s="43"/>
      <c r="AE44" s="43"/>
    </row>
    <row r="45" spans="1:31" ht="33" customHeight="1">
      <c r="A45" s="33"/>
      <c r="B45" s="33"/>
      <c r="C45" s="33"/>
      <c r="D45" s="33"/>
      <c r="E45" s="33"/>
      <c r="F45" s="36"/>
      <c r="G45" s="24" t="s">
        <v>66</v>
      </c>
      <c r="H45" s="45"/>
      <c r="I45" s="41"/>
      <c r="J45" s="46"/>
      <c r="K45" s="45"/>
      <c r="L45" s="41"/>
      <c r="M45" s="46"/>
      <c r="N45" s="45"/>
      <c r="O45" s="41"/>
      <c r="P45" s="46" t="s">
        <v>67</v>
      </c>
      <c r="Q45" s="45"/>
      <c r="R45" s="41"/>
      <c r="S45" s="46"/>
      <c r="T45" s="45"/>
      <c r="U45" s="41"/>
      <c r="V45" s="46"/>
      <c r="W45" s="45"/>
      <c r="X45" s="41"/>
      <c r="Y45" s="46"/>
      <c r="Z45" s="45"/>
      <c r="AA45" s="41"/>
      <c r="AB45" s="46"/>
      <c r="AC45" s="47"/>
      <c r="AD45" s="41"/>
      <c r="AE45" s="48"/>
    </row>
    <row r="46" spans="1:31" ht="33.75" customHeight="1">
      <c r="A46" s="33"/>
      <c r="B46" s="33"/>
      <c r="C46" s="49"/>
      <c r="D46" s="33"/>
      <c r="E46" s="33"/>
      <c r="F46" s="36"/>
      <c r="G46" s="51" t="s">
        <v>28</v>
      </c>
      <c r="H46" s="52" t="s">
        <v>40</v>
      </c>
      <c r="I46" s="52"/>
      <c r="J46" s="52"/>
      <c r="K46" s="25"/>
      <c r="L46" s="26" t="s">
        <v>41</v>
      </c>
      <c r="M46" s="27"/>
      <c r="N46" s="53"/>
      <c r="O46" s="26" t="s">
        <v>42</v>
      </c>
      <c r="P46" s="54"/>
      <c r="Q46" s="53"/>
      <c r="R46" s="26" t="s">
        <v>43</v>
      </c>
      <c r="S46" s="54"/>
      <c r="T46" s="52" t="s">
        <v>44</v>
      </c>
      <c r="U46" s="52"/>
      <c r="V46" s="52"/>
      <c r="W46" s="28"/>
      <c r="X46" s="26"/>
      <c r="Y46" s="55"/>
      <c r="Z46" s="28"/>
      <c r="AA46" s="26"/>
      <c r="AB46" s="55"/>
      <c r="AC46" s="25"/>
      <c r="AD46" s="26"/>
      <c r="AE46" s="27"/>
    </row>
    <row r="47" spans="1:31" ht="33.75" customHeight="1">
      <c r="A47" s="33"/>
      <c r="B47" s="33"/>
      <c r="C47" s="49"/>
      <c r="D47" s="33"/>
      <c r="E47" s="33"/>
      <c r="F47" s="36"/>
      <c r="G47" s="24" t="s">
        <v>60</v>
      </c>
      <c r="H47" s="111"/>
      <c r="I47" s="112"/>
      <c r="J47" s="113"/>
      <c r="K47" s="47"/>
      <c r="L47" s="41"/>
      <c r="M47" s="48"/>
      <c r="N47" s="37"/>
      <c r="O47" s="41"/>
      <c r="P47" s="39"/>
      <c r="Q47" s="37"/>
      <c r="R47" s="41"/>
      <c r="S47" s="39"/>
      <c r="T47" s="111"/>
      <c r="U47" s="112"/>
      <c r="V47" s="113"/>
      <c r="W47" s="45"/>
      <c r="X47" s="41"/>
      <c r="Y47" s="46"/>
      <c r="Z47" s="45"/>
      <c r="AA47" s="41"/>
      <c r="AB47" s="46"/>
      <c r="AC47" s="47"/>
      <c r="AD47" s="41"/>
      <c r="AE47" s="48"/>
    </row>
    <row r="48" spans="1:31" ht="33.75" customHeight="1">
      <c r="A48" s="58"/>
      <c r="B48" s="58"/>
      <c r="C48" s="59"/>
      <c r="D48" s="58"/>
      <c r="E48" s="58"/>
      <c r="F48" s="60"/>
      <c r="G48" s="24" t="s">
        <v>66</v>
      </c>
      <c r="H48" s="61"/>
      <c r="I48" s="41"/>
      <c r="J48" s="62"/>
      <c r="K48" s="61"/>
      <c r="L48" s="57"/>
      <c r="M48" s="62"/>
      <c r="N48" s="37"/>
      <c r="O48" s="41"/>
      <c r="P48" s="39"/>
      <c r="Q48" s="40"/>
      <c r="R48" s="57"/>
      <c r="S48" s="42"/>
      <c r="T48" s="40"/>
      <c r="U48" s="57"/>
      <c r="V48" s="42"/>
      <c r="W48" s="45"/>
      <c r="X48" s="41"/>
      <c r="Y48" s="46"/>
      <c r="Z48" s="45"/>
      <c r="AA48" s="41"/>
      <c r="AB48" s="46"/>
      <c r="AC48" s="47"/>
      <c r="AD48" s="41"/>
      <c r="AE48" s="48"/>
    </row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40:AE40"/>
    <mergeCell ref="A41:B41"/>
    <mergeCell ref="AC42:AE42"/>
    <mergeCell ref="AC43:AE43"/>
    <mergeCell ref="AC44:AE44"/>
    <mergeCell ref="H46:J46"/>
    <mergeCell ref="T46:V46"/>
  </mergeCells>
  <hyperlinks>
    <hyperlink ref="A34" r:id="rId1" display="SENSEI L01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2023-10-19T20:18:30Z</dcterms:modified>
  <cp:category/>
  <cp:version/>
  <cp:contentType/>
  <cp:contentStatus/>
  <cp:revision>2959</cp:revision>
</cp:coreProperties>
</file>