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Re'!$1:$12</definedName>
    <definedName function="false" hidden="false" name="Excel_BuiltIn_Print_Titles_1" vbProcedure="false">'Collected Ge Detector Sample Re'!$12:$12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<sst xmlns="http://schemas.openxmlformats.org/spreadsheetml/2006/main" count="235" uniqueCount="73">
  <si>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</si>
  <si>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</si>
  <si>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  <charset val="1"/>
      </rPr>
      <t xml:space="preserve">1 Bq 238U/kg =  81 ppb U (81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gU/g)</t>
    </r>
  </si>
  <si>
    <t xml:space="preserve">The 238U  decay chain gammas used are:</t>
  </si>
  <si>
    <t xml:space="preserve">234Th: 63.29 and 92.59 keV 
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</si>
  <si>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</si>
  <si>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</si>
  <si>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</si>
  <si>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  <charset val="1"/>
      </rPr>
      <t xml:space="preserve">1 Bq 232Th/kg = 246 ppb Th (246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</si>
  <si>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</si>
  <si>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</si>
  <si>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277.371, 583.19, 860.557 and 2614.53 keV, </t>
  </si>
  <si>
    <t xml:space="preserve">228Ac: 209.253, 338.320, 463,004, 911.21, 964.766 and 968.971 keV</t>
  </si>
  <si>
    <r>
      <rPr>
        <sz val="8"/>
        <rFont val="Bitstream Vera Serif"/>
        <family val="1"/>
        <charset val="1"/>
      </rPr>
      <t xml:space="preserve">1 Bq 40K/kg = 32300 ppb K (32300 x 10</t>
    </r>
    <r>
      <rPr>
        <vertAlign val="superscript"/>
        <sz val="10"/>
        <rFont val="Bitstream Vera Sans"/>
        <family val="2"/>
        <charset val="1"/>
      </rPr>
      <t xml:space="preserve">-6</t>
    </r>
    <r>
      <rPr>
        <sz val="10"/>
        <rFont val="Bitstream Vera Sans"/>
        <family val="2"/>
        <charset val="1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</si>
  <si>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</si>
  <si>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</si>
  <si>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</si>
  <si>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</si>
  <si>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</si>
  <si>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Background runs for the Lively Detector</t>
  </si>
  <si>
    <t xml:space="preserve">If a measurement in the signal region is below the sideband regions then the 90% confidence limit is calculated.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</si>
  <si>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</si>
  <si>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</si>
  <si>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</si>
  <si>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</si>
  <si>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Run Numbers</t>
  </si>
  <si>
    <t xml:space="preserve">Counting Dates 
(if applicable)</t>
  </si>
  <si>
    <t xml:space="preserve">Background 1</t>
  </si>
  <si>
    <t xml:space="preserve">Results:</t>
  </si>
  <si>
    <t xml:space="preserve">238U from 226Ra</t>
  </si>
  <si>
    <t xml:space="preserve">238U from 234Th</t>
  </si>
  <si>
    <t xml:space="preserve">235U</t>
  </si>
  <si>
    <t xml:space="preserve">232Th</t>
  </si>
  <si>
    <t xml:space="preserve">40K</t>
  </si>
  <si>
    <t xml:space="preserve">137Cs</t>
  </si>
  <si>
    <t xml:space="preserve">60Co</t>
  </si>
  <si>
    <t xml:space="preserve">Comments</t>
  </si>
  <si>
    <t xml:space="preserve">Completely Empty Detector</t>
  </si>
  <si>
    <t xml:space="preserve">(mBq)</t>
  </si>
  <si>
    <t xml:space="preserve">+-</t>
  </si>
  <si>
    <t xml:space="preserve">210Pb:</t>
  </si>
  <si>
    <t xml:space="preserve">7Be:</t>
  </si>
  <si>
    <t xml:space="preserve">54Mn</t>
  </si>
  <si>
    <t xml:space="preserve">228Ac:</t>
  </si>
  <si>
    <t xml:space="preserve">210Po:</t>
  </si>
  <si>
    <t xml:space="preserve">&lt;0.26</t>
  </si>
  <si>
    <t xml:space="preserve">&lt;2629.00</t>
  </si>
  <si>
    <t xml:space="preserve">Background 2</t>
  </si>
  <si>
    <t xml:space="preserve">200324
200430</t>
  </si>
  <si>
    <t xml:space="preserve">&lt;0.043</t>
  </si>
  <si>
    <t xml:space="preserve">&lt;4463.00</t>
  </si>
  <si>
    <t xml:space="preserve">Combined Background</t>
  </si>
  <si>
    <t xml:space="preserve">Combined Backgrounds of runs CW1</t>
  </si>
  <si>
    <t xml:space="preserve">Completed Sample Measurements for  the Lively Detector</t>
  </si>
  <si>
    <t xml:space="preserve">RAMPS Measurements:</t>
  </si>
  <si>
    <t xml:space="preserve">RAMPS L01</t>
  </si>
  <si>
    <t xml:space="preserve">LuAG 
(Lutetium Garnet)
Ce doped </t>
  </si>
  <si>
    <t xml:space="preserve">12.59 g</t>
  </si>
  <si>
    <t xml:space="preserve">Garnet Scintillator</t>
  </si>
  <si>
    <t xml:space="preserve">Counting Period One</t>
  </si>
  <si>
    <t xml:space="preserve">(mBq/kg)</t>
  </si>
  <si>
    <t xml:space="preserve">&lt;85.52</t>
  </si>
  <si>
    <t xml:space="preserve">&lt;924.20</t>
  </si>
  <si>
    <t xml:space="preserve">&lt;15.26</t>
  </si>
  <si>
    <t xml:space="preserve">(ppm / ppb / ppt)</t>
  </si>
  <si>
    <t xml:space="preserve">.</t>
  </si>
  <si>
    <t xml:space="preserve">176Lu:</t>
  </si>
  <si>
    <t xml:space="preserve">&lt;1445000.00</t>
  </si>
  <si>
    <t xml:space="preserve">&lt;4810.00</t>
  </si>
  <si>
    <t xml:space="preserve">RAMPS L02</t>
  </si>
  <si>
    <t xml:space="preserve">In Progress Sample Measurements for the Lively Detector</t>
  </si>
  <si>
    <t xml:space="preserve">Runs in Progress:</t>
  </si>
  <si>
    <t xml:space="preserve">Next Sample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</si>
</sst>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\ d&quot;, &quot;yyyy"/>
    <numFmt numFmtId="166" formatCode="0.000"/>
    <numFmt numFmtId="167" formatCode="0.0000"/>
    <numFmt numFmtId="168" formatCode="0.0"/>
    <numFmt numFmtId="169" formatCode="0.00"/>
    <numFmt numFmtId="170" formatCode="0"/>
    <numFmt numFmtId="171" formatCode="0.00%"/>
  </numFmts>
  <fonts count="23">
    <font>
      <sz val="10"/>
      <name val="Bitstream Vera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  <charset val="1"/>
    </font>
    <font>
      <b val="true"/>
      <sz val="10"/>
      <color rgb="FF000000"/>
      <name val="Bitstream Vera Sans"/>
      <family val="2"/>
      <charset val="1"/>
    </font>
    <font>
      <sz val="10"/>
      <color rgb="FFCC0000"/>
      <name val="Bitstream Vera Sans"/>
      <family val="2"/>
      <charset val="1"/>
    </font>
    <font>
      <b val="true"/>
      <sz val="10"/>
      <color rgb="FFFFFFFF"/>
      <name val="Bitstream Vera Sans"/>
      <family val="2"/>
      <charset val="1"/>
    </font>
    <font>
      <i val="true"/>
      <sz val="10"/>
      <color rgb="FF808080"/>
      <name val="Bitstream Vera Sans"/>
      <family val="2"/>
      <charset val="1"/>
    </font>
    <font>
      <sz val="10"/>
      <color rgb="FF006600"/>
      <name val="Bitstream Vera Sans"/>
      <family val="2"/>
      <charset val="1"/>
    </font>
    <font>
      <sz val="18"/>
      <color rgb="FF000000"/>
      <name val="Bitstream Vera Sans"/>
      <family val="2"/>
      <charset val="1"/>
    </font>
    <font>
      <sz val="12"/>
      <color rgb="FF000000"/>
      <name val="Bitstream Vera Sans"/>
      <family val="2"/>
      <charset val="1"/>
    </font>
    <font>
      <b val="true"/>
      <sz val="24"/>
      <color rgb="FF000000"/>
      <name val="Bitstream Vera Sans"/>
      <family val="2"/>
      <charset val="1"/>
    </font>
    <font>
      <sz val="10"/>
      <color rgb="FF996600"/>
      <name val="Bitstream Vera Sans"/>
      <family val="2"/>
      <charset val="1"/>
    </font>
    <font>
      <sz val="10"/>
      <color rgb="FF333333"/>
      <name val="Bitstream Vera Sans"/>
      <family val="2"/>
      <charset val="1"/>
    </font>
    <font>
      <sz val="8"/>
      <name val="Bitstream Vera Serif"/>
      <family val="1"/>
      <charset val="1"/>
    </font>
    <font>
      <b val="true"/>
      <sz val="10"/>
      <name val="Bitstream Vera Serif"/>
      <family val="1"/>
      <charset val="1"/>
    </font>
    <font>
      <vertAlign val="superscript"/>
      <sz val="10"/>
      <name val="Bitstream Vera Sans"/>
      <family val="2"/>
      <charset val="1"/>
    </font>
    <font>
      <sz val="8"/>
      <color rgb="FF000000"/>
      <name val="Bitstream Vera Serif"/>
      <family val="1"/>
      <charset val="1"/>
    </font>
    <font>
      <sz val="10"/>
      <name val="Bitstream Vera Serif"/>
      <family val="1"/>
      <charset val="1"/>
    </font>
    <font>
      <sz val="7"/>
      <name val="Bitstream Vera Serif"/>
      <family val="1"/>
      <charset val="1"/>
    </font>
    <font>
      <sz val="8"/>
      <color rgb="FF0000FF"/>
      <name val="Bitstream Vera Serif"/>
      <family val="1"/>
      <charset val="1"/>
    </font>
    <font>
      <b val="true"/>
      <sz val="8"/>
      <name val="Bitstream Vera Serif"/>
      <family val="1"/>
      <charset val="1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CCCCFF"/>
        <bgColor rgb="FFCCCCCC"/>
      </patternFill>
    </fill>
    <fill>
      <patternFill patternType="solid">
        <fgColor rgb="FFFFFBCC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rgb="FF00FFFF"/>
        <bgColor rgb="FF00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8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1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11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5" fillId="11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1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2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13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1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3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6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8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13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3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4" borderId="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8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8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8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9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5" fillId="13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8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8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8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8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8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1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1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15" fillId="14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15" fillId="1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B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coax/RAMPS/L01/L01.html" TargetMode="External"/><Relationship Id="rId2" Type="http://schemas.openxmlformats.org/officeDocument/2006/relationships/hyperlink" Target="https://www.snolab.ca/users/services/gamma-assay/coax/RAMPS/L02/L02.html" TargetMode="External"/><Relationship Id="rId3" Type="http://schemas.openxmlformats.org/officeDocument/2006/relationships/hyperlink" Target="https://www.snolab.ca/users/services/gamma-assay/coax/RAMPS/L02/L02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V1048576"/>
  <sheetViews>
    <sheetView showFormulas="false" showGridLines="true" showRowColHeaders="true" showZeros="true" rightToLeft="false" tabSelected="true" showOutlineSymbols="true" defaultGridColor="true" view="normal" topLeftCell="A32" colorId="64" zoomScale="80" zoomScaleNormal="80" zoomScalePageLayoutView="100" workbookViewId="0">
      <selection pane="topLeft" activeCell="B36" activeCellId="0" sqref="B36"/>
    </sheetView>
  </sheetViews>
  <sheetFormatPr defaultColWidth="9.4765625" defaultRowHeight="14.1" zeroHeight="false" outlineLevelRow="0" outlineLevelCol="0"/>
  <cols>
    <col collapsed="false" customWidth="true" hidden="false" outlineLevel="0" max="2" min="1" style="1" width="13.46"/>
    <col collapsed="false" customWidth="true" hidden="false" outlineLevel="0" max="3" min="3" style="1" width="7.9"/>
    <col collapsed="false" customWidth="true" hidden="false" outlineLevel="0" max="4" min="4" style="1" width="8.46"/>
    <col collapsed="false" customWidth="true" hidden="false" outlineLevel="0" max="5" min="5" style="1" width="10.46"/>
    <col collapsed="false" customWidth="true" hidden="false" outlineLevel="0" max="6" min="6" style="2" width="10.46"/>
    <col collapsed="false" customWidth="true" hidden="false" outlineLevel="0" max="7" min="7" style="1" width="10.46"/>
    <col collapsed="false" customWidth="false" hidden="false" outlineLevel="0" max="8" min="8" style="1" width="9.47"/>
    <col collapsed="false" customWidth="true" hidden="false" outlineLevel="0" max="9" min="9" style="1" width="8.46"/>
    <col collapsed="false" customWidth="false" hidden="false" outlineLevel="0" max="12" min="10" style="1" width="9.47"/>
    <col collapsed="false" customWidth="true" hidden="false" outlineLevel="0" max="13" min="13" style="1" width="8.46"/>
    <col collapsed="false" customWidth="false" hidden="false" outlineLevel="0" max="14" min="14" style="1" width="9.47"/>
    <col collapsed="false" customWidth="true" hidden="false" outlineLevel="0" max="15" min="15" style="1" width="5.47"/>
    <col collapsed="false" customWidth="true" hidden="false" outlineLevel="0" max="16" min="16" style="1" width="8.46"/>
    <col collapsed="false" customWidth="false" hidden="false" outlineLevel="0" max="17" min="17" style="1" width="9.47"/>
    <col collapsed="false" customWidth="true" hidden="false" outlineLevel="0" max="18" min="18" style="1" width="6.46"/>
    <col collapsed="false" customWidth="true" hidden="false" outlineLevel="0" max="19" min="19" style="1" width="8.46"/>
    <col collapsed="false" customWidth="true" hidden="false" outlineLevel="0" max="20" min="20" style="1" width="10.46"/>
    <col collapsed="false" customWidth="true" hidden="false" outlineLevel="0" max="21" min="21" style="1" width="5.47"/>
    <col collapsed="false" customWidth="false" hidden="false" outlineLevel="0" max="23" min="22" style="1" width="9.47"/>
    <col collapsed="false" customWidth="true" hidden="false" outlineLevel="0" max="24" min="24" style="1" width="5.47"/>
    <col collapsed="false" customWidth="true" hidden="false" outlineLevel="0" max="25" min="25" style="1" width="8.46"/>
    <col collapsed="false" customWidth="false" hidden="false" outlineLevel="0" max="26" min="26" style="1" width="9.47"/>
    <col collapsed="false" customWidth="true" hidden="false" outlineLevel="0" max="27" min="27" style="1" width="5.47"/>
    <col collapsed="false" customWidth="true" hidden="false" outlineLevel="0" max="28" min="28" style="1" width="8.46"/>
    <col collapsed="false" customWidth="true" hidden="false" outlineLevel="0" max="29" min="29" style="1" width="6.46"/>
    <col collapsed="false" customWidth="true" hidden="false" outlineLevel="0" max="30" min="30" style="1" width="3.46"/>
    <col collapsed="false" customWidth="true" hidden="false" outlineLevel="0" max="31" min="31" style="1" width="6.46"/>
    <col collapsed="false" customWidth="false" hidden="false" outlineLevel="0" max="257" min="32" style="3" width="9.47"/>
  </cols>
  <sheetData>
    <row r="1" customFormat="false" ht="28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28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customFormat="false" ht="28.8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customFormat="false" ht="28.8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customFormat="false" ht="28.8" hidden="false" customHeight="true" outlineLevel="0" collapsed="false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customFormat="false" ht="28.8" hidden="false" customHeight="tru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customFormat="false" ht="28.8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customFormat="false" ht="28.8" hidden="false" customHeight="tru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customFormat="false" ht="28.8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customFormat="false" ht="28.8" hidden="false" customHeight="true" outlineLevel="0" collapsed="false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customFormat="false" ht="28.8" hidden="false" customHeight="true" outlineLevel="0" collapsed="false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customFormat="false" ht="28.8" hidden="false" customHeight="true" outlineLevel="0" collapsed="false">
      <c r="A12" s="14" t="s">
        <v>21</v>
      </c>
      <c r="B12" s="14" t="s">
        <v>22</v>
      </c>
      <c r="C12" s="14" t="s">
        <v>23</v>
      </c>
      <c r="D12" s="14" t="s">
        <v>24</v>
      </c>
      <c r="E12" s="14" t="s">
        <v>25</v>
      </c>
      <c r="F12" s="15" t="s">
        <v>26</v>
      </c>
      <c r="G12" s="16"/>
      <c r="H12" s="17"/>
      <c r="I12" s="18"/>
      <c r="J12" s="19"/>
      <c r="K12" s="17"/>
      <c r="L12" s="18"/>
      <c r="M12" s="19"/>
      <c r="N12" s="17"/>
      <c r="O12" s="18"/>
      <c r="P12" s="19"/>
      <c r="Q12" s="17"/>
      <c r="R12" s="18"/>
      <c r="S12" s="19"/>
      <c r="T12" s="20"/>
      <c r="U12" s="18"/>
      <c r="V12" s="19"/>
      <c r="W12" s="17"/>
      <c r="X12" s="18"/>
      <c r="Y12" s="19"/>
      <c r="Z12" s="17"/>
      <c r="AA12" s="18"/>
      <c r="AB12" s="19"/>
      <c r="AC12" s="16"/>
      <c r="AD12" s="16"/>
      <c r="AE12" s="16"/>
    </row>
    <row r="13" customFormat="false" ht="28.8" hidden="false" customHeight="true" outlineLevel="0" collapsed="false">
      <c r="A13" s="21" t="s">
        <v>27</v>
      </c>
      <c r="B13" s="21"/>
      <c r="C13" s="21"/>
      <c r="D13" s="22" t="n">
        <v>171.327</v>
      </c>
      <c r="E13" s="22"/>
      <c r="F13" s="23" t="n">
        <v>43553</v>
      </c>
      <c r="G13" s="24" t="s">
        <v>28</v>
      </c>
      <c r="H13" s="25"/>
      <c r="I13" s="26" t="s">
        <v>29</v>
      </c>
      <c r="J13" s="27"/>
      <c r="K13" s="25"/>
      <c r="L13" s="26" t="s">
        <v>30</v>
      </c>
      <c r="M13" s="27"/>
      <c r="N13" s="25"/>
      <c r="O13" s="26" t="s">
        <v>31</v>
      </c>
      <c r="P13" s="27"/>
      <c r="Q13" s="25"/>
      <c r="R13" s="26" t="s">
        <v>32</v>
      </c>
      <c r="S13" s="27"/>
      <c r="T13" s="28"/>
      <c r="U13" s="26" t="s">
        <v>33</v>
      </c>
      <c r="V13" s="27"/>
      <c r="W13" s="25"/>
      <c r="X13" s="26" t="s">
        <v>34</v>
      </c>
      <c r="Y13" s="27"/>
      <c r="Z13" s="29"/>
      <c r="AA13" s="30" t="s">
        <v>35</v>
      </c>
      <c r="AB13" s="31"/>
      <c r="AC13" s="32" t="s">
        <v>36</v>
      </c>
      <c r="AD13" s="32"/>
      <c r="AE13" s="32"/>
    </row>
    <row r="14" customFormat="false" ht="28.8" hidden="false" customHeight="true" outlineLevel="0" collapsed="false">
      <c r="A14" s="33" t="s">
        <v>37</v>
      </c>
      <c r="B14" s="33"/>
      <c r="C14" s="34"/>
      <c r="D14" s="35"/>
      <c r="E14" s="35"/>
      <c r="F14" s="36" t="n">
        <v>43850</v>
      </c>
      <c r="G14" s="24" t="s">
        <v>38</v>
      </c>
      <c r="H14" s="37" t="n">
        <v>1.201</v>
      </c>
      <c r="I14" s="38" t="s">
        <v>39</v>
      </c>
      <c r="J14" s="39" t="n">
        <v>0.05343</v>
      </c>
      <c r="K14" s="40" t="n">
        <v>2.575</v>
      </c>
      <c r="L14" s="41" t="s">
        <v>39</v>
      </c>
      <c r="M14" s="42" t="n">
        <v>0.4039</v>
      </c>
      <c r="N14" s="37" t="n">
        <v>0.1098</v>
      </c>
      <c r="O14" s="38" t="s">
        <v>39</v>
      </c>
      <c r="P14" s="39" t="n">
        <v>0.01524</v>
      </c>
      <c r="Q14" s="37" t="n">
        <v>1.074</v>
      </c>
      <c r="R14" s="38" t="s">
        <v>39</v>
      </c>
      <c r="S14" s="39" t="n">
        <v>0.0584</v>
      </c>
      <c r="T14" s="40" t="n">
        <v>4.9686</v>
      </c>
      <c r="U14" s="41" t="s">
        <v>39</v>
      </c>
      <c r="V14" s="42" t="n">
        <v>0.4517</v>
      </c>
      <c r="W14" s="37" t="n">
        <v>0.0235</v>
      </c>
      <c r="X14" s="38" t="s">
        <v>39</v>
      </c>
      <c r="Y14" s="39" t="n">
        <v>0.0214</v>
      </c>
      <c r="Z14" s="37" t="n">
        <v>0.1177</v>
      </c>
      <c r="AA14" s="38" t="s">
        <v>39</v>
      </c>
      <c r="AB14" s="39" t="n">
        <v>0.01765</v>
      </c>
      <c r="AC14" s="43"/>
      <c r="AD14" s="43"/>
      <c r="AE14" s="43"/>
    </row>
    <row r="15" customFormat="false" ht="28.8" hidden="false" customHeight="true" outlineLevel="0" collapsed="false">
      <c r="A15" s="44"/>
      <c r="B15" s="33"/>
      <c r="C15" s="33"/>
      <c r="D15" s="33"/>
      <c r="E15" s="33"/>
      <c r="F15" s="36"/>
      <c r="G15" s="24"/>
      <c r="H15" s="45"/>
      <c r="I15" s="41"/>
      <c r="J15" s="46"/>
      <c r="K15" s="45"/>
      <c r="L15" s="41"/>
      <c r="M15" s="46"/>
      <c r="N15" s="45"/>
      <c r="O15" s="41"/>
      <c r="P15" s="46"/>
      <c r="Q15" s="45"/>
      <c r="R15" s="41"/>
      <c r="S15" s="46"/>
      <c r="T15" s="45"/>
      <c r="U15" s="41"/>
      <c r="V15" s="46"/>
      <c r="W15" s="45"/>
      <c r="X15" s="41"/>
      <c r="Y15" s="46"/>
      <c r="Z15" s="45"/>
      <c r="AA15" s="41"/>
      <c r="AB15" s="46"/>
      <c r="AC15" s="47"/>
      <c r="AD15" s="41"/>
      <c r="AE15" s="48"/>
    </row>
    <row r="16" customFormat="false" ht="28.8" hidden="false" customHeight="true" outlineLevel="0" collapsed="false">
      <c r="A16" s="33"/>
      <c r="B16" s="33"/>
      <c r="C16" s="49"/>
      <c r="D16" s="33"/>
      <c r="E16" s="33"/>
      <c r="F16" s="36"/>
      <c r="G16" s="24" t="s">
        <v>28</v>
      </c>
      <c r="H16" s="50" t="s">
        <v>40</v>
      </c>
      <c r="I16" s="50"/>
      <c r="J16" s="50"/>
      <c r="K16" s="25"/>
      <c r="L16" s="26" t="s">
        <v>41</v>
      </c>
      <c r="M16" s="27"/>
      <c r="N16" s="51"/>
      <c r="O16" s="26" t="s">
        <v>42</v>
      </c>
      <c r="P16" s="52"/>
      <c r="Q16" s="51"/>
      <c r="R16" s="26" t="s">
        <v>43</v>
      </c>
      <c r="S16" s="52"/>
      <c r="T16" s="28"/>
      <c r="U16" s="26" t="s">
        <v>44</v>
      </c>
      <c r="V16" s="53"/>
      <c r="W16" s="28"/>
      <c r="X16" s="26"/>
      <c r="Y16" s="53"/>
      <c r="Z16" s="28"/>
      <c r="AA16" s="26"/>
      <c r="AB16" s="53"/>
      <c r="AC16" s="25"/>
      <c r="AD16" s="26"/>
      <c r="AE16" s="27"/>
    </row>
    <row r="17" customFormat="false" ht="28.8" hidden="false" customHeight="true" outlineLevel="0" collapsed="false">
      <c r="A17" s="33"/>
      <c r="B17" s="33"/>
      <c r="C17" s="49"/>
      <c r="D17" s="33"/>
      <c r="E17" s="33"/>
      <c r="F17" s="36"/>
      <c r="G17" s="24" t="s">
        <v>38</v>
      </c>
      <c r="H17" s="40" t="n">
        <v>289.25</v>
      </c>
      <c r="I17" s="41" t="s">
        <v>39</v>
      </c>
      <c r="J17" s="42" t="n">
        <v>31.53</v>
      </c>
      <c r="K17" s="54" t="s">
        <v>45</v>
      </c>
      <c r="L17" s="38"/>
      <c r="M17" s="39"/>
      <c r="N17" s="37" t="n">
        <v>0.0235</v>
      </c>
      <c r="O17" s="41" t="s">
        <v>39</v>
      </c>
      <c r="P17" s="39" t="n">
        <v>0.021</v>
      </c>
      <c r="Q17" s="37" t="n">
        <v>1.305</v>
      </c>
      <c r="R17" s="38" t="s">
        <v>39</v>
      </c>
      <c r="S17" s="39" t="n">
        <v>0.09911</v>
      </c>
      <c r="T17" s="55" t="s">
        <v>46</v>
      </c>
      <c r="U17" s="56"/>
      <c r="V17" s="42"/>
      <c r="W17" s="45"/>
      <c r="X17" s="41"/>
      <c r="Y17" s="46"/>
      <c r="Z17" s="45"/>
      <c r="AA17" s="41"/>
      <c r="AB17" s="46"/>
      <c r="AC17" s="47"/>
      <c r="AD17" s="41"/>
      <c r="AE17" s="48"/>
    </row>
    <row r="18" customFormat="false" ht="28.8" hidden="false" customHeight="true" outlineLevel="0" collapsed="false">
      <c r="A18" s="57"/>
      <c r="B18" s="57"/>
      <c r="C18" s="58"/>
      <c r="D18" s="57"/>
      <c r="E18" s="57"/>
      <c r="F18" s="59"/>
      <c r="G18" s="24"/>
      <c r="H18" s="60"/>
      <c r="I18" s="41"/>
      <c r="J18" s="61"/>
      <c r="K18" s="60"/>
      <c r="L18" s="56"/>
      <c r="M18" s="61"/>
      <c r="N18" s="37"/>
      <c r="O18" s="41"/>
      <c r="P18" s="39"/>
      <c r="Q18" s="40"/>
      <c r="R18" s="56"/>
      <c r="S18" s="42"/>
      <c r="T18" s="40"/>
      <c r="U18" s="56"/>
      <c r="V18" s="42"/>
      <c r="W18" s="45"/>
      <c r="X18" s="41"/>
      <c r="Y18" s="46"/>
      <c r="Z18" s="45"/>
      <c r="AA18" s="41"/>
      <c r="AB18" s="46"/>
      <c r="AC18" s="47"/>
      <c r="AD18" s="41"/>
      <c r="AE18" s="48"/>
    </row>
    <row r="19" customFormat="false" ht="28.15" hidden="false" customHeight="true" outlineLevel="0" collapsed="false">
      <c r="A19" s="62" t="s">
        <v>47</v>
      </c>
      <c r="B19" s="62"/>
      <c r="C19" s="62"/>
      <c r="D19" s="63" t="n">
        <v>55.461</v>
      </c>
      <c r="E19" s="64" t="s">
        <v>48</v>
      </c>
      <c r="F19" s="65" t="n">
        <v>43914</v>
      </c>
      <c r="G19" s="66" t="s">
        <v>28</v>
      </c>
      <c r="H19" s="25"/>
      <c r="I19" s="26" t="s">
        <v>29</v>
      </c>
      <c r="J19" s="27"/>
      <c r="K19" s="25"/>
      <c r="L19" s="26" t="s">
        <v>30</v>
      </c>
      <c r="M19" s="27"/>
      <c r="N19" s="25"/>
      <c r="O19" s="26" t="s">
        <v>31</v>
      </c>
      <c r="P19" s="27"/>
      <c r="Q19" s="25"/>
      <c r="R19" s="26" t="s">
        <v>32</v>
      </c>
      <c r="S19" s="27"/>
      <c r="T19" s="28"/>
      <c r="U19" s="26" t="s">
        <v>33</v>
      </c>
      <c r="V19" s="27"/>
      <c r="W19" s="25"/>
      <c r="X19" s="26" t="s">
        <v>34</v>
      </c>
      <c r="Y19" s="27"/>
      <c r="Z19" s="29"/>
      <c r="AA19" s="30" t="s">
        <v>35</v>
      </c>
      <c r="AB19" s="31"/>
      <c r="AC19" s="32" t="s">
        <v>36</v>
      </c>
      <c r="AD19" s="32"/>
      <c r="AE19" s="32"/>
    </row>
    <row r="20" customFormat="false" ht="28.15" hidden="false" customHeight="true" outlineLevel="0" collapsed="false">
      <c r="A20" s="67" t="s">
        <v>37</v>
      </c>
      <c r="B20" s="67"/>
      <c r="C20" s="68"/>
      <c r="D20" s="69"/>
      <c r="E20" s="69"/>
      <c r="F20" s="70" t="n">
        <v>43970</v>
      </c>
      <c r="G20" s="66" t="s">
        <v>38</v>
      </c>
      <c r="H20" s="71" t="n">
        <v>1.243</v>
      </c>
      <c r="I20" s="72" t="s">
        <v>39</v>
      </c>
      <c r="J20" s="73" t="n">
        <v>0.083</v>
      </c>
      <c r="K20" s="74" t="n">
        <v>3.017</v>
      </c>
      <c r="L20" s="75" t="s">
        <v>39</v>
      </c>
      <c r="M20" s="76" t="n">
        <v>0.8641</v>
      </c>
      <c r="N20" s="71" t="n">
        <v>0.161</v>
      </c>
      <c r="O20" s="72" t="s">
        <v>39</v>
      </c>
      <c r="P20" s="73" t="n">
        <v>0.0288</v>
      </c>
      <c r="Q20" s="74" t="n">
        <v>1.381</v>
      </c>
      <c r="R20" s="77" t="s">
        <v>39</v>
      </c>
      <c r="S20" s="76" t="n">
        <v>0.09954</v>
      </c>
      <c r="T20" s="74" t="n">
        <v>8.3492</v>
      </c>
      <c r="U20" s="75" t="s">
        <v>39</v>
      </c>
      <c r="V20" s="76" t="n">
        <v>0.944</v>
      </c>
      <c r="W20" s="78" t="s">
        <v>49</v>
      </c>
      <c r="X20" s="72"/>
      <c r="Y20" s="73"/>
      <c r="Z20" s="71" t="n">
        <v>0.111</v>
      </c>
      <c r="AA20" s="72" t="s">
        <v>39</v>
      </c>
      <c r="AB20" s="73" t="n">
        <v>0.03093</v>
      </c>
      <c r="AC20" s="79"/>
      <c r="AD20" s="79"/>
      <c r="AE20" s="79"/>
    </row>
    <row r="21" customFormat="false" ht="27.35" hidden="false" customHeight="true" outlineLevel="0" collapsed="false">
      <c r="A21" s="80"/>
      <c r="B21" s="67"/>
      <c r="C21" s="67"/>
      <c r="D21" s="67"/>
      <c r="E21" s="67"/>
      <c r="F21" s="70"/>
      <c r="G21" s="66"/>
      <c r="H21" s="81"/>
      <c r="I21" s="75"/>
      <c r="J21" s="82"/>
      <c r="K21" s="81"/>
      <c r="L21" s="75"/>
      <c r="M21" s="82"/>
      <c r="N21" s="81"/>
      <c r="O21" s="75"/>
      <c r="P21" s="82"/>
      <c r="Q21" s="81"/>
      <c r="R21" s="75"/>
      <c r="S21" s="82"/>
      <c r="T21" s="81"/>
      <c r="U21" s="75"/>
      <c r="V21" s="82"/>
      <c r="W21" s="81"/>
      <c r="X21" s="75"/>
      <c r="Y21" s="82"/>
      <c r="Z21" s="81"/>
      <c r="AA21" s="75"/>
      <c r="AB21" s="82"/>
      <c r="AC21" s="83"/>
      <c r="AD21" s="75"/>
      <c r="AE21" s="84"/>
    </row>
    <row r="22" customFormat="false" ht="28.15" hidden="false" customHeight="true" outlineLevel="0" collapsed="false">
      <c r="A22" s="67"/>
      <c r="B22" s="67"/>
      <c r="C22" s="85"/>
      <c r="D22" s="67"/>
      <c r="E22" s="67"/>
      <c r="F22" s="70"/>
      <c r="G22" s="66" t="s">
        <v>28</v>
      </c>
      <c r="H22" s="50" t="s">
        <v>40</v>
      </c>
      <c r="I22" s="50"/>
      <c r="J22" s="50"/>
      <c r="K22" s="25"/>
      <c r="L22" s="26" t="s">
        <v>41</v>
      </c>
      <c r="M22" s="27"/>
      <c r="N22" s="51"/>
      <c r="O22" s="26" t="s">
        <v>42</v>
      </c>
      <c r="P22" s="52"/>
      <c r="Q22" s="51"/>
      <c r="R22" s="26" t="s">
        <v>43</v>
      </c>
      <c r="S22" s="52"/>
      <c r="T22" s="28"/>
      <c r="U22" s="26" t="s">
        <v>44</v>
      </c>
      <c r="V22" s="53"/>
      <c r="W22" s="28"/>
      <c r="X22" s="26"/>
      <c r="Y22" s="53"/>
      <c r="Z22" s="28"/>
      <c r="AA22" s="26"/>
      <c r="AB22" s="53"/>
      <c r="AC22" s="25"/>
      <c r="AD22" s="26"/>
      <c r="AE22" s="27"/>
    </row>
    <row r="23" customFormat="false" ht="29" hidden="false" customHeight="true" outlineLevel="0" collapsed="false">
      <c r="A23" s="67"/>
      <c r="B23" s="67"/>
      <c r="C23" s="85"/>
      <c r="D23" s="67"/>
      <c r="E23" s="67"/>
      <c r="F23" s="70"/>
      <c r="G23" s="66" t="s">
        <v>38</v>
      </c>
      <c r="H23" s="74" t="n">
        <v>554.52</v>
      </c>
      <c r="I23" s="75" t="s">
        <v>39</v>
      </c>
      <c r="J23" s="76" t="n">
        <v>80.36</v>
      </c>
      <c r="K23" s="74" t="n">
        <v>0.7436</v>
      </c>
      <c r="L23" s="77" t="s">
        <v>39</v>
      </c>
      <c r="M23" s="76" t="n">
        <v>0.2956</v>
      </c>
      <c r="N23" s="71" t="n">
        <v>0.019786</v>
      </c>
      <c r="O23" s="75" t="s">
        <v>39</v>
      </c>
      <c r="P23" s="73" t="n">
        <v>0.03464</v>
      </c>
      <c r="Q23" s="74" t="n">
        <v>2.215</v>
      </c>
      <c r="R23" s="77" t="s">
        <v>39</v>
      </c>
      <c r="S23" s="76" t="n">
        <v>0.1785</v>
      </c>
      <c r="T23" s="86" t="s">
        <v>50</v>
      </c>
      <c r="U23" s="77"/>
      <c r="V23" s="76"/>
      <c r="W23" s="81"/>
      <c r="X23" s="75"/>
      <c r="Y23" s="82"/>
      <c r="Z23" s="81"/>
      <c r="AA23" s="75"/>
      <c r="AB23" s="82"/>
      <c r="AC23" s="83"/>
      <c r="AD23" s="75"/>
      <c r="AE23" s="84"/>
    </row>
    <row r="24" customFormat="false" ht="29.85" hidden="false" customHeight="true" outlineLevel="0" collapsed="false">
      <c r="A24" s="87"/>
      <c r="B24" s="87"/>
      <c r="C24" s="88"/>
      <c r="D24" s="87"/>
      <c r="E24" s="87"/>
      <c r="F24" s="89"/>
      <c r="G24" s="66"/>
      <c r="H24" s="90"/>
      <c r="I24" s="75"/>
      <c r="J24" s="91"/>
      <c r="K24" s="90"/>
      <c r="L24" s="77"/>
      <c r="M24" s="91"/>
      <c r="N24" s="71"/>
      <c r="O24" s="75"/>
      <c r="P24" s="73"/>
      <c r="Q24" s="74"/>
      <c r="R24" s="77"/>
      <c r="S24" s="76"/>
      <c r="T24" s="74"/>
      <c r="U24" s="77"/>
      <c r="V24" s="76"/>
      <c r="W24" s="81"/>
      <c r="X24" s="75"/>
      <c r="Y24" s="82"/>
      <c r="Z24" s="81"/>
      <c r="AA24" s="75"/>
      <c r="AB24" s="82"/>
      <c r="AC24" s="83"/>
      <c r="AD24" s="75"/>
      <c r="AE24" s="84"/>
    </row>
    <row r="25" customFormat="false" ht="42.4" hidden="false" customHeight="true" outlineLevel="0" collapsed="false">
      <c r="A25" s="21" t="s">
        <v>51</v>
      </c>
      <c r="B25" s="21" t="s">
        <v>52</v>
      </c>
      <c r="C25" s="49"/>
      <c r="D25" s="22" t="n">
        <f aca="false">D13</f>
        <v>171.327</v>
      </c>
      <c r="E25" s="22"/>
      <c r="F25" s="23"/>
      <c r="G25" s="24" t="s">
        <v>28</v>
      </c>
      <c r="H25" s="25"/>
      <c r="I25" s="26" t="s">
        <v>29</v>
      </c>
      <c r="J25" s="27"/>
      <c r="K25" s="25"/>
      <c r="L25" s="26" t="s">
        <v>30</v>
      </c>
      <c r="M25" s="27"/>
      <c r="N25" s="25"/>
      <c r="O25" s="26" t="s">
        <v>31</v>
      </c>
      <c r="P25" s="27"/>
      <c r="Q25" s="25"/>
      <c r="R25" s="26" t="s">
        <v>32</v>
      </c>
      <c r="S25" s="27"/>
      <c r="T25" s="28"/>
      <c r="U25" s="26" t="s">
        <v>33</v>
      </c>
      <c r="V25" s="27"/>
      <c r="W25" s="25"/>
      <c r="X25" s="26" t="s">
        <v>34</v>
      </c>
      <c r="Y25" s="27"/>
      <c r="Z25" s="29"/>
      <c r="AA25" s="30" t="s">
        <v>35</v>
      </c>
      <c r="AB25" s="31"/>
      <c r="AC25" s="32" t="s">
        <v>36</v>
      </c>
      <c r="AD25" s="32"/>
      <c r="AE25" s="32"/>
    </row>
    <row r="26" customFormat="false" ht="28.25" hidden="false" customHeight="true" outlineLevel="0" collapsed="false">
      <c r="A26" s="33"/>
      <c r="B26" s="33"/>
      <c r="C26" s="34"/>
      <c r="D26" s="35"/>
      <c r="E26" s="35"/>
      <c r="F26" s="36"/>
      <c r="G26" s="24" t="s">
        <v>38</v>
      </c>
      <c r="H26" s="37" t="n">
        <v>1.201</v>
      </c>
      <c r="I26" s="38" t="s">
        <v>39</v>
      </c>
      <c r="J26" s="39" t="n">
        <v>0.05343</v>
      </c>
      <c r="K26" s="40" t="n">
        <v>2.575</v>
      </c>
      <c r="L26" s="41" t="s">
        <v>39</v>
      </c>
      <c r="M26" s="42" t="n">
        <v>0.4039</v>
      </c>
      <c r="N26" s="37" t="n">
        <v>0.1098</v>
      </c>
      <c r="O26" s="38" t="s">
        <v>39</v>
      </c>
      <c r="P26" s="39" t="n">
        <v>0.01524</v>
      </c>
      <c r="Q26" s="37" t="n">
        <v>1.074</v>
      </c>
      <c r="R26" s="38" t="s">
        <v>39</v>
      </c>
      <c r="S26" s="39" t="n">
        <v>0.0584</v>
      </c>
      <c r="T26" s="40" t="n">
        <v>4.9686</v>
      </c>
      <c r="U26" s="41" t="s">
        <v>39</v>
      </c>
      <c r="V26" s="42" t="n">
        <v>0.4517</v>
      </c>
      <c r="W26" s="37" t="n">
        <v>0.0235</v>
      </c>
      <c r="X26" s="38" t="s">
        <v>39</v>
      </c>
      <c r="Y26" s="39" t="n">
        <v>0.0214</v>
      </c>
      <c r="Z26" s="37" t="n">
        <v>0.1177</v>
      </c>
      <c r="AA26" s="38" t="s">
        <v>39</v>
      </c>
      <c r="AB26" s="39" t="n">
        <v>0.01765</v>
      </c>
      <c r="AC26" s="43"/>
      <c r="AD26" s="43"/>
      <c r="AE26" s="43"/>
    </row>
    <row r="27" customFormat="false" ht="33.15" hidden="false" customHeight="true" outlineLevel="0" collapsed="false">
      <c r="A27" s="33" t="s">
        <v>37</v>
      </c>
      <c r="B27" s="33"/>
      <c r="C27" s="33"/>
      <c r="D27" s="33"/>
      <c r="E27" s="33"/>
      <c r="F27" s="36"/>
      <c r="G27" s="24"/>
      <c r="H27" s="45"/>
      <c r="I27" s="41"/>
      <c r="J27" s="46"/>
      <c r="K27" s="45"/>
      <c r="L27" s="41"/>
      <c r="M27" s="46"/>
      <c r="N27" s="45"/>
      <c r="O27" s="41"/>
      <c r="P27" s="46"/>
      <c r="Q27" s="45"/>
      <c r="R27" s="41"/>
      <c r="S27" s="46"/>
      <c r="T27" s="45"/>
      <c r="U27" s="41"/>
      <c r="V27" s="46"/>
      <c r="W27" s="45"/>
      <c r="X27" s="41"/>
      <c r="Y27" s="46"/>
      <c r="Z27" s="45"/>
      <c r="AA27" s="41"/>
      <c r="AB27" s="46"/>
      <c r="AC27" s="47"/>
      <c r="AD27" s="41"/>
      <c r="AE27" s="48"/>
    </row>
    <row r="28" customFormat="false" ht="34.3" hidden="false" customHeight="true" outlineLevel="0" collapsed="false">
      <c r="A28" s="33"/>
      <c r="B28" s="33"/>
      <c r="C28" s="49"/>
      <c r="D28" s="33"/>
      <c r="E28" s="33"/>
      <c r="F28" s="36"/>
      <c r="G28" s="24" t="s">
        <v>28</v>
      </c>
      <c r="H28" s="50" t="s">
        <v>40</v>
      </c>
      <c r="I28" s="50"/>
      <c r="J28" s="50"/>
      <c r="K28" s="25"/>
      <c r="L28" s="26" t="s">
        <v>41</v>
      </c>
      <c r="M28" s="27"/>
      <c r="N28" s="51"/>
      <c r="O28" s="26" t="s">
        <v>42</v>
      </c>
      <c r="P28" s="52"/>
      <c r="Q28" s="51"/>
      <c r="R28" s="26" t="s">
        <v>43</v>
      </c>
      <c r="S28" s="52"/>
      <c r="T28" s="28"/>
      <c r="U28" s="26" t="s">
        <v>44</v>
      </c>
      <c r="V28" s="53"/>
      <c r="W28" s="28"/>
      <c r="X28" s="26"/>
      <c r="Y28" s="53"/>
      <c r="Z28" s="28"/>
      <c r="AA28" s="26"/>
      <c r="AB28" s="53"/>
      <c r="AC28" s="25"/>
      <c r="AD28" s="26"/>
      <c r="AE28" s="27"/>
    </row>
    <row r="29" customFormat="false" ht="34.3" hidden="false" customHeight="true" outlineLevel="0" collapsed="false">
      <c r="A29" s="33"/>
      <c r="B29" s="33"/>
      <c r="C29" s="49"/>
      <c r="D29" s="33"/>
      <c r="E29" s="33"/>
      <c r="F29" s="36"/>
      <c r="G29" s="24" t="s">
        <v>38</v>
      </c>
      <c r="H29" s="40" t="n">
        <v>289.25</v>
      </c>
      <c r="I29" s="41" t="s">
        <v>39</v>
      </c>
      <c r="J29" s="42" t="n">
        <v>31.53</v>
      </c>
      <c r="K29" s="54" t="s">
        <v>45</v>
      </c>
      <c r="L29" s="38"/>
      <c r="M29" s="39"/>
      <c r="N29" s="37" t="n">
        <v>0.0235</v>
      </c>
      <c r="O29" s="41" t="s">
        <v>39</v>
      </c>
      <c r="P29" s="39" t="n">
        <v>0.021</v>
      </c>
      <c r="Q29" s="37" t="n">
        <v>1.305</v>
      </c>
      <c r="R29" s="38" t="s">
        <v>39</v>
      </c>
      <c r="S29" s="39" t="n">
        <v>0.09911</v>
      </c>
      <c r="T29" s="55" t="s">
        <v>46</v>
      </c>
      <c r="U29" s="56"/>
      <c r="V29" s="42"/>
      <c r="W29" s="45"/>
      <c r="X29" s="41"/>
      <c r="Y29" s="46"/>
      <c r="Z29" s="45"/>
      <c r="AA29" s="41"/>
      <c r="AB29" s="46"/>
      <c r="AC29" s="47"/>
      <c r="AD29" s="41"/>
      <c r="AE29" s="48"/>
    </row>
    <row r="30" customFormat="false" ht="34.3" hidden="false" customHeight="true" outlineLevel="0" collapsed="false">
      <c r="A30" s="57"/>
      <c r="B30" s="57"/>
      <c r="C30" s="58"/>
      <c r="D30" s="57"/>
      <c r="E30" s="57"/>
      <c r="F30" s="59"/>
      <c r="G30" s="24"/>
      <c r="H30" s="60"/>
      <c r="I30" s="41"/>
      <c r="J30" s="61"/>
      <c r="K30" s="60"/>
      <c r="L30" s="56"/>
      <c r="M30" s="61"/>
      <c r="N30" s="37"/>
      <c r="O30" s="41"/>
      <c r="P30" s="39"/>
      <c r="Q30" s="40"/>
      <c r="R30" s="56"/>
      <c r="S30" s="42"/>
      <c r="T30" s="40"/>
      <c r="U30" s="56"/>
      <c r="V30" s="42"/>
      <c r="W30" s="45"/>
      <c r="X30" s="41"/>
      <c r="Y30" s="46"/>
      <c r="Z30" s="45"/>
      <c r="AA30" s="41"/>
      <c r="AB30" s="46"/>
      <c r="AC30" s="47"/>
      <c r="AD30" s="41"/>
      <c r="AE30" s="48"/>
    </row>
    <row r="31" customFormat="false" ht="41.45" hidden="false" customHeight="true" outlineLevel="0" collapsed="false">
      <c r="A31" s="12" t="s">
        <v>53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customFormat="false" ht="35.1" hidden="false" customHeight="true" outlineLevel="0" collapsed="false">
      <c r="A32" s="92" t="s">
        <v>54</v>
      </c>
      <c r="B32" s="92"/>
      <c r="C32" s="93"/>
      <c r="D32" s="93"/>
      <c r="E32" s="94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5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customFormat="false" ht="35.1" hidden="false" customHeight="true" outlineLevel="0" collapsed="false">
      <c r="A33" s="14" t="s">
        <v>21</v>
      </c>
      <c r="B33" s="14"/>
      <c r="C33" s="14" t="s">
        <v>23</v>
      </c>
      <c r="D33" s="14" t="s">
        <v>24</v>
      </c>
      <c r="E33" s="14" t="s">
        <v>25</v>
      </c>
      <c r="F33" s="15" t="s">
        <v>26</v>
      </c>
      <c r="G33" s="14"/>
      <c r="H33" s="17"/>
      <c r="I33" s="18"/>
      <c r="J33" s="19"/>
      <c r="K33" s="17"/>
      <c r="L33" s="18"/>
      <c r="M33" s="19"/>
      <c r="N33" s="17"/>
      <c r="O33" s="18"/>
      <c r="P33" s="19"/>
      <c r="Q33" s="17"/>
      <c r="R33" s="18"/>
      <c r="S33" s="19"/>
      <c r="T33" s="20"/>
      <c r="U33" s="18"/>
      <c r="V33" s="19"/>
      <c r="W33" s="17"/>
      <c r="X33" s="18"/>
      <c r="Y33" s="19"/>
      <c r="Z33" s="17"/>
      <c r="AA33" s="18"/>
      <c r="AB33" s="19"/>
      <c r="AC33" s="16"/>
      <c r="AD33" s="16"/>
      <c r="AE33" s="16"/>
    </row>
    <row r="34" customFormat="false" ht="42.4" hidden="false" customHeight="true" outlineLevel="0" collapsed="false">
      <c r="A34" s="97" t="s">
        <v>55</v>
      </c>
      <c r="B34" s="21" t="s">
        <v>56</v>
      </c>
      <c r="C34" s="98" t="s">
        <v>57</v>
      </c>
      <c r="D34" s="22" t="n">
        <v>7.91</v>
      </c>
      <c r="E34" s="99" t="n">
        <v>240411</v>
      </c>
      <c r="F34" s="23" t="n">
        <v>45393</v>
      </c>
      <c r="G34" s="24" t="s">
        <v>28</v>
      </c>
      <c r="H34" s="25"/>
      <c r="I34" s="26" t="s">
        <v>29</v>
      </c>
      <c r="J34" s="27"/>
      <c r="K34" s="25"/>
      <c r="L34" s="26" t="s">
        <v>30</v>
      </c>
      <c r="M34" s="27"/>
      <c r="N34" s="25"/>
      <c r="O34" s="26" t="s">
        <v>31</v>
      </c>
      <c r="P34" s="27"/>
      <c r="Q34" s="25"/>
      <c r="R34" s="26" t="s">
        <v>32</v>
      </c>
      <c r="S34" s="27"/>
      <c r="T34" s="28"/>
      <c r="U34" s="26" t="s">
        <v>33</v>
      </c>
      <c r="V34" s="27"/>
      <c r="W34" s="25"/>
      <c r="X34" s="26" t="s">
        <v>34</v>
      </c>
      <c r="Y34" s="27"/>
      <c r="Z34" s="25"/>
      <c r="AA34" s="26" t="s">
        <v>35</v>
      </c>
      <c r="AB34" s="27"/>
      <c r="AC34" s="32" t="s">
        <v>36</v>
      </c>
      <c r="AD34" s="32"/>
      <c r="AE34" s="32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</row>
    <row r="35" customFormat="false" ht="39.8" hidden="false" customHeight="true" outlineLevel="0" collapsed="false">
      <c r="A35" s="33" t="s">
        <v>58</v>
      </c>
      <c r="B35" s="33" t="s">
        <v>59</v>
      </c>
      <c r="C35" s="34"/>
      <c r="D35" s="35"/>
      <c r="E35" s="35"/>
      <c r="F35" s="36" t="n">
        <v>45401</v>
      </c>
      <c r="G35" s="24" t="s">
        <v>60</v>
      </c>
      <c r="H35" s="40" t="s">
        <v>61</v>
      </c>
      <c r="I35" s="100"/>
      <c r="J35" s="42"/>
      <c r="K35" s="40" t="n">
        <v>4790</v>
      </c>
      <c r="L35" s="100" t="s">
        <v>39</v>
      </c>
      <c r="M35" s="42" t="n">
        <v>1832</v>
      </c>
      <c r="N35" s="40" t="s">
        <v>62</v>
      </c>
      <c r="O35" s="56"/>
      <c r="P35" s="42"/>
      <c r="Q35" s="40" t="n">
        <v>8427</v>
      </c>
      <c r="R35" s="100" t="s">
        <v>39</v>
      </c>
      <c r="S35" s="42" t="n">
        <v>338.7</v>
      </c>
      <c r="T35" s="40" t="n">
        <v>613.82</v>
      </c>
      <c r="U35" s="100" t="s">
        <v>39</v>
      </c>
      <c r="V35" s="42" t="n">
        <v>207.8</v>
      </c>
      <c r="W35" s="40" t="n">
        <v>34.396</v>
      </c>
      <c r="X35" s="56" t="s">
        <v>39</v>
      </c>
      <c r="Y35" s="42" t="n">
        <v>62.52</v>
      </c>
      <c r="Z35" s="40" t="s">
        <v>63</v>
      </c>
      <c r="AA35" s="56"/>
      <c r="AB35" s="42"/>
      <c r="AC35" s="43"/>
      <c r="AD35" s="43"/>
      <c r="AE35" s="43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</row>
    <row r="36" customFormat="false" ht="33.15" hidden="false" customHeight="true" outlineLevel="0" collapsed="false">
      <c r="A36" s="33"/>
      <c r="B36" s="33"/>
      <c r="C36" s="33"/>
      <c r="D36" s="33"/>
      <c r="E36" s="33"/>
      <c r="F36" s="36"/>
      <c r="G36" s="24" t="s">
        <v>64</v>
      </c>
      <c r="H36" s="101" t="str">
        <f aca="false">"&lt;"&amp;ROUND(RIGHT(H35,LEN(H35)-1)*81/1000,2)&amp;" ppb"</f>
        <v>&lt;6.93 ppb</v>
      </c>
      <c r="I36" s="41"/>
      <c r="J36" s="102"/>
      <c r="K36" s="101" t="str">
        <f aca="false">ROUND(K35*81/1000,2)&amp;" ppb"</f>
        <v>387.99 ppb</v>
      </c>
      <c r="L36" s="41" t="s">
        <v>39</v>
      </c>
      <c r="M36" s="102" t="str">
        <f aca="false">ROUND(M35*81/1000,2)&amp;" ppb"</f>
        <v>148.39 ppb</v>
      </c>
      <c r="N36" s="101" t="str">
        <f aca="false">"&lt;"&amp;ROUND(RIGHT(N35,LEN(N35)-1)*1760/1000,2)&amp;" ppb"</f>
        <v>&lt;1626.59 ppb</v>
      </c>
      <c r="O36" s="41"/>
      <c r="P36" s="103" t="s">
        <v>65</v>
      </c>
      <c r="Q36" s="101" t="str">
        <f aca="false">ROUND(Q35*246/1000000,2)&amp;" ppm"</f>
        <v>2.07 ppm</v>
      </c>
      <c r="R36" s="41" t="s">
        <v>39</v>
      </c>
      <c r="S36" s="102" t="str">
        <f aca="false">ROUND(S35*246/1000000,2)&amp;" ppm"</f>
        <v>0.08 ppm</v>
      </c>
      <c r="T36" s="101" t="str">
        <f aca="false">ROUND(T35*32300/1000000,2)&amp;" ppm"</f>
        <v>19.83 ppm</v>
      </c>
      <c r="U36" s="41" t="s">
        <v>39</v>
      </c>
      <c r="V36" s="102" t="str">
        <f aca="false">ROUND(V35*32300/1000000,2)&amp;" ppm"</f>
        <v>6.71 ppm</v>
      </c>
      <c r="W36" s="45"/>
      <c r="X36" s="100"/>
      <c r="Y36" s="46"/>
      <c r="Z36" s="45"/>
      <c r="AA36" s="100"/>
      <c r="AB36" s="46"/>
      <c r="AC36" s="47"/>
      <c r="AD36" s="100"/>
      <c r="AE36" s="48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</row>
    <row r="37" customFormat="false" ht="34.3" hidden="false" customHeight="true" outlineLevel="0" collapsed="false">
      <c r="A37" s="33"/>
      <c r="B37" s="33"/>
      <c r="C37" s="98"/>
      <c r="D37" s="33"/>
      <c r="E37" s="33"/>
      <c r="F37" s="36"/>
      <c r="G37" s="24" t="s">
        <v>28</v>
      </c>
      <c r="H37" s="50" t="s">
        <v>40</v>
      </c>
      <c r="I37" s="50"/>
      <c r="J37" s="50"/>
      <c r="K37" s="25"/>
      <c r="L37" s="26" t="s">
        <v>41</v>
      </c>
      <c r="M37" s="27"/>
      <c r="N37" s="51"/>
      <c r="O37" s="26" t="s">
        <v>42</v>
      </c>
      <c r="P37" s="52"/>
      <c r="Q37" s="51"/>
      <c r="R37" s="26" t="s">
        <v>43</v>
      </c>
      <c r="S37" s="52"/>
      <c r="T37" s="50" t="s">
        <v>66</v>
      </c>
      <c r="U37" s="50"/>
      <c r="V37" s="50"/>
      <c r="W37" s="28"/>
      <c r="X37" s="26"/>
      <c r="Y37" s="53"/>
      <c r="Z37" s="28"/>
      <c r="AA37" s="26"/>
      <c r="AB37" s="53"/>
      <c r="AC37" s="25"/>
      <c r="AD37" s="26"/>
      <c r="AE37" s="27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</row>
    <row r="38" customFormat="false" ht="34.3" hidden="false" customHeight="true" outlineLevel="0" collapsed="false">
      <c r="A38" s="33"/>
      <c r="B38" s="33"/>
      <c r="C38" s="98"/>
      <c r="D38" s="33"/>
      <c r="E38" s="33"/>
      <c r="F38" s="36"/>
      <c r="G38" s="24" t="s">
        <v>60</v>
      </c>
      <c r="H38" s="104" t="s">
        <v>67</v>
      </c>
      <c r="I38" s="105"/>
      <c r="J38" s="106"/>
      <c r="K38" s="40" t="s">
        <v>68</v>
      </c>
      <c r="L38" s="56"/>
      <c r="M38" s="42"/>
      <c r="N38" s="40" t="n">
        <v>209.21</v>
      </c>
      <c r="O38" s="56" t="s">
        <v>39</v>
      </c>
      <c r="P38" s="42" t="n">
        <v>33.66</v>
      </c>
      <c r="Q38" s="40" t="n">
        <v>15400</v>
      </c>
      <c r="R38" s="56" t="s">
        <v>39</v>
      </c>
      <c r="S38" s="42" t="n">
        <v>675.7</v>
      </c>
      <c r="T38" s="107" t="n">
        <v>15860000</v>
      </c>
      <c r="U38" s="108" t="s">
        <v>39</v>
      </c>
      <c r="V38" s="106" t="n">
        <v>562400</v>
      </c>
      <c r="W38" s="109"/>
      <c r="X38" s="100"/>
      <c r="Y38" s="42"/>
      <c r="Z38" s="45"/>
      <c r="AA38" s="100"/>
      <c r="AB38" s="46"/>
      <c r="AC38" s="47"/>
      <c r="AD38" s="100"/>
      <c r="AE38" s="48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</row>
    <row r="39" customFormat="false" ht="34.3" hidden="false" customHeight="true" outlineLevel="0" collapsed="false">
      <c r="A39" s="57"/>
      <c r="B39" s="57"/>
      <c r="C39" s="58"/>
      <c r="D39" s="57"/>
      <c r="E39" s="57"/>
      <c r="F39" s="59"/>
      <c r="G39" s="24" t="s">
        <v>64</v>
      </c>
      <c r="H39" s="101" t="str">
        <f aca="false">"&lt;"&amp;ROUND(RIGHT(H38,LEN(H38)-1)*81/1000000,2)&amp;" ppm"</f>
        <v>&lt;117.05 ppm</v>
      </c>
      <c r="I39" s="41"/>
      <c r="J39" s="102"/>
      <c r="K39" s="60"/>
      <c r="L39" s="56"/>
      <c r="M39" s="61"/>
      <c r="N39" s="37"/>
      <c r="O39" s="100"/>
      <c r="P39" s="39"/>
      <c r="Q39" s="101" t="str">
        <f aca="false">ROUND(Q38*246/1000000,2)&amp;" ppm"</f>
        <v>3.79 ppm</v>
      </c>
      <c r="R39" s="41" t="s">
        <v>39</v>
      </c>
      <c r="S39" s="102" t="str">
        <f aca="false">ROUND(S38*246/1000000,2)&amp;" ppm"</f>
        <v>0.17 ppm</v>
      </c>
      <c r="T39" s="101"/>
      <c r="U39" s="100"/>
      <c r="V39" s="102"/>
      <c r="W39" s="45"/>
      <c r="X39" s="100"/>
      <c r="Y39" s="46"/>
      <c r="Z39" s="45"/>
      <c r="AA39" s="100"/>
      <c r="AB39" s="46"/>
      <c r="AC39" s="47"/>
      <c r="AD39" s="100"/>
      <c r="AE39" s="48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</row>
    <row r="40" customFormat="false" ht="42.4" hidden="false" customHeight="true" outlineLevel="0" collapsed="false">
      <c r="A40" s="110" t="s">
        <v>69</v>
      </c>
      <c r="B40" s="62"/>
      <c r="C40" s="85"/>
      <c r="D40" s="63"/>
      <c r="E40" s="64"/>
      <c r="F40" s="65"/>
      <c r="G40" s="66" t="s">
        <v>28</v>
      </c>
      <c r="H40" s="25"/>
      <c r="I40" s="26" t="s">
        <v>29</v>
      </c>
      <c r="J40" s="27"/>
      <c r="K40" s="25"/>
      <c r="L40" s="26" t="s">
        <v>30</v>
      </c>
      <c r="M40" s="27"/>
      <c r="N40" s="25"/>
      <c r="O40" s="26" t="s">
        <v>31</v>
      </c>
      <c r="P40" s="27"/>
      <c r="Q40" s="25"/>
      <c r="R40" s="26" t="s">
        <v>32</v>
      </c>
      <c r="S40" s="27"/>
      <c r="T40" s="28"/>
      <c r="U40" s="26" t="s">
        <v>33</v>
      </c>
      <c r="V40" s="27"/>
      <c r="W40" s="25"/>
      <c r="X40" s="26" t="s">
        <v>34</v>
      </c>
      <c r="Y40" s="27"/>
      <c r="Z40" s="25"/>
      <c r="AA40" s="26" t="s">
        <v>35</v>
      </c>
      <c r="AB40" s="27"/>
      <c r="AC40" s="32" t="s">
        <v>36</v>
      </c>
      <c r="AD40" s="32"/>
      <c r="AE40" s="32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customFormat="false" ht="28.25" hidden="false" customHeight="true" outlineLevel="0" collapsed="false">
      <c r="A41" s="67"/>
      <c r="B41" s="67"/>
      <c r="C41" s="68"/>
      <c r="D41" s="69"/>
      <c r="E41" s="69"/>
      <c r="F41" s="70"/>
      <c r="G41" s="66" t="s">
        <v>60</v>
      </c>
      <c r="H41" s="74"/>
      <c r="I41" s="75"/>
      <c r="J41" s="76"/>
      <c r="K41" s="74"/>
      <c r="L41" s="75"/>
      <c r="M41" s="76"/>
      <c r="N41" s="74"/>
      <c r="O41" s="75"/>
      <c r="P41" s="76"/>
      <c r="Q41" s="74"/>
      <c r="R41" s="75"/>
      <c r="S41" s="76"/>
      <c r="T41" s="74"/>
      <c r="U41" s="75"/>
      <c r="V41" s="76"/>
      <c r="W41" s="74"/>
      <c r="X41" s="77"/>
      <c r="Y41" s="76"/>
      <c r="Z41" s="74"/>
      <c r="AA41" s="77"/>
      <c r="AB41" s="76"/>
      <c r="AC41" s="79"/>
      <c r="AD41" s="79"/>
      <c r="AE41" s="79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</row>
    <row r="42" customFormat="false" ht="36.45" hidden="false" customHeight="true" outlineLevel="0" collapsed="false">
      <c r="A42" s="67"/>
      <c r="B42" s="67"/>
      <c r="C42" s="67"/>
      <c r="D42" s="67"/>
      <c r="E42" s="67"/>
      <c r="F42" s="70"/>
      <c r="G42" s="66" t="s">
        <v>64</v>
      </c>
      <c r="H42" s="111"/>
      <c r="I42" s="112"/>
      <c r="J42" s="113"/>
      <c r="K42" s="111"/>
      <c r="L42" s="112"/>
      <c r="M42" s="113"/>
      <c r="N42" s="111"/>
      <c r="O42" s="75"/>
      <c r="P42" s="113"/>
      <c r="Q42" s="111"/>
      <c r="R42" s="75"/>
      <c r="S42" s="113"/>
      <c r="T42" s="111"/>
      <c r="U42" s="75"/>
      <c r="V42" s="113"/>
      <c r="W42" s="81"/>
      <c r="X42" s="75"/>
      <c r="Y42" s="82"/>
      <c r="Z42" s="81"/>
      <c r="AA42" s="75"/>
      <c r="AB42" s="82"/>
      <c r="AC42" s="83"/>
      <c r="AD42" s="75"/>
      <c r="AE42" s="84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  <row r="43" customFormat="false" ht="34.3" hidden="false" customHeight="true" outlineLevel="0" collapsed="false">
      <c r="A43" s="67"/>
      <c r="B43" s="67"/>
      <c r="C43" s="85"/>
      <c r="D43" s="67"/>
      <c r="E43" s="67"/>
      <c r="F43" s="70"/>
      <c r="G43" s="66" t="s">
        <v>28</v>
      </c>
      <c r="H43" s="50" t="s">
        <v>40</v>
      </c>
      <c r="I43" s="50"/>
      <c r="J43" s="50"/>
      <c r="K43" s="25"/>
      <c r="L43" s="26" t="s">
        <v>41</v>
      </c>
      <c r="M43" s="27"/>
      <c r="N43" s="51"/>
      <c r="O43" s="26" t="s">
        <v>42</v>
      </c>
      <c r="P43" s="52"/>
      <c r="Q43" s="51"/>
      <c r="R43" s="26" t="s">
        <v>43</v>
      </c>
      <c r="S43" s="52"/>
      <c r="T43" s="50"/>
      <c r="U43" s="50"/>
      <c r="V43" s="50"/>
      <c r="W43" s="28"/>
      <c r="X43" s="26"/>
      <c r="Y43" s="53"/>
      <c r="Z43" s="28"/>
      <c r="AA43" s="26"/>
      <c r="AB43" s="53"/>
      <c r="AC43" s="25"/>
      <c r="AD43" s="26"/>
      <c r="AE43" s="27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</row>
    <row r="44" customFormat="false" ht="34.3" hidden="false" customHeight="true" outlineLevel="0" collapsed="false">
      <c r="A44" s="67"/>
      <c r="B44" s="67"/>
      <c r="C44" s="85"/>
      <c r="D44" s="67"/>
      <c r="E44" s="67"/>
      <c r="F44" s="70"/>
      <c r="G44" s="66" t="s">
        <v>60</v>
      </c>
      <c r="H44" s="114"/>
      <c r="I44" s="115"/>
      <c r="J44" s="116"/>
      <c r="K44" s="74"/>
      <c r="L44" s="77"/>
      <c r="M44" s="76"/>
      <c r="N44" s="74"/>
      <c r="O44" s="77"/>
      <c r="P44" s="76"/>
      <c r="Q44" s="74"/>
      <c r="R44" s="77"/>
      <c r="S44" s="76"/>
      <c r="T44" s="117"/>
      <c r="U44" s="118"/>
      <c r="V44" s="119"/>
      <c r="W44" s="74"/>
      <c r="X44" s="77"/>
      <c r="Y44" s="76"/>
      <c r="Z44" s="81"/>
      <c r="AA44" s="75"/>
      <c r="AB44" s="82"/>
      <c r="AC44" s="83"/>
      <c r="AD44" s="75"/>
      <c r="AE44" s="84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</row>
    <row r="45" customFormat="false" ht="34.3" hidden="false" customHeight="true" outlineLevel="0" collapsed="false">
      <c r="A45" s="87"/>
      <c r="B45" s="87"/>
      <c r="C45" s="88"/>
      <c r="D45" s="87"/>
      <c r="E45" s="87"/>
      <c r="F45" s="89"/>
      <c r="G45" s="66" t="s">
        <v>64</v>
      </c>
      <c r="H45" s="111"/>
      <c r="I45" s="112"/>
      <c r="J45" s="113"/>
      <c r="K45" s="90"/>
      <c r="L45" s="77"/>
      <c r="M45" s="91"/>
      <c r="N45" s="71"/>
      <c r="O45" s="75"/>
      <c r="P45" s="73"/>
      <c r="Q45" s="111"/>
      <c r="R45" s="75"/>
      <c r="S45" s="113"/>
      <c r="T45" s="74"/>
      <c r="U45" s="77"/>
      <c r="V45" s="76"/>
      <c r="W45" s="81"/>
      <c r="X45" s="75"/>
      <c r="Y45" s="82"/>
      <c r="Z45" s="81"/>
      <c r="AA45" s="75"/>
      <c r="AB45" s="82"/>
      <c r="AC45" s="83"/>
      <c r="AD45" s="75"/>
      <c r="AE45" s="84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</row>
    <row r="46" customFormat="false" ht="41.45" hidden="false" customHeight="true" outlineLevel="0" collapsed="false">
      <c r="A46" s="12" t="s">
        <v>70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customFormat="false" ht="32.8" hidden="false" customHeight="true" outlineLevel="0" collapsed="false">
      <c r="A47" s="120" t="s">
        <v>71</v>
      </c>
      <c r="B47" s="120"/>
      <c r="C47" s="93"/>
      <c r="D47" s="93"/>
      <c r="E47" s="93"/>
      <c r="F47" s="94"/>
      <c r="G47" s="93"/>
      <c r="H47" s="121"/>
      <c r="I47" s="93"/>
      <c r="J47" s="122"/>
      <c r="K47" s="93"/>
      <c r="L47" s="93"/>
      <c r="M47" s="93"/>
      <c r="N47" s="93"/>
      <c r="O47" s="93"/>
      <c r="P47" s="93"/>
      <c r="Q47" s="121"/>
      <c r="R47" s="93"/>
      <c r="S47" s="123"/>
      <c r="T47" s="124"/>
      <c r="U47" s="93"/>
      <c r="V47" s="125"/>
      <c r="W47" s="121"/>
      <c r="X47" s="93"/>
      <c r="Y47" s="123"/>
      <c r="Z47" s="121"/>
      <c r="AA47" s="93"/>
      <c r="AB47" s="93"/>
      <c r="AC47" s="93"/>
      <c r="AD47" s="93"/>
      <c r="AE47" s="95"/>
    </row>
    <row r="48" customFormat="false" ht="38.05" hidden="false" customHeight="true" outlineLevel="0" collapsed="false">
      <c r="A48" s="14" t="s">
        <v>21</v>
      </c>
      <c r="B48" s="14"/>
      <c r="C48" s="14" t="s">
        <v>23</v>
      </c>
      <c r="D48" s="14" t="s">
        <v>24</v>
      </c>
      <c r="E48" s="14" t="s">
        <v>25</v>
      </c>
      <c r="F48" s="15" t="s">
        <v>26</v>
      </c>
      <c r="G48" s="14"/>
      <c r="H48" s="17"/>
      <c r="I48" s="18"/>
      <c r="J48" s="19"/>
      <c r="K48" s="17"/>
      <c r="L48" s="18"/>
      <c r="M48" s="19"/>
      <c r="N48" s="17"/>
      <c r="O48" s="18"/>
      <c r="P48" s="19"/>
      <c r="Q48" s="17"/>
      <c r="R48" s="18"/>
      <c r="S48" s="19"/>
      <c r="T48" s="20"/>
      <c r="U48" s="18"/>
      <c r="V48" s="19"/>
      <c r="W48" s="17"/>
      <c r="X48" s="18"/>
      <c r="Y48" s="19"/>
      <c r="Z48" s="17"/>
      <c r="AA48" s="18"/>
      <c r="AB48" s="19"/>
      <c r="AC48" s="16"/>
      <c r="AD48" s="16"/>
      <c r="AE48" s="16"/>
    </row>
    <row r="49" customFormat="false" ht="42.4" hidden="false" customHeight="true" outlineLevel="0" collapsed="false">
      <c r="A49" s="110" t="s">
        <v>69</v>
      </c>
      <c r="B49" s="126"/>
      <c r="C49" s="85"/>
      <c r="D49" s="63"/>
      <c r="E49" s="127"/>
      <c r="F49" s="65"/>
      <c r="G49" s="66" t="s">
        <v>28</v>
      </c>
      <c r="H49" s="25"/>
      <c r="I49" s="26" t="s">
        <v>29</v>
      </c>
      <c r="J49" s="27"/>
      <c r="K49" s="25"/>
      <c r="L49" s="26" t="s">
        <v>30</v>
      </c>
      <c r="M49" s="27"/>
      <c r="N49" s="25"/>
      <c r="O49" s="26" t="s">
        <v>31</v>
      </c>
      <c r="P49" s="27"/>
      <c r="Q49" s="25"/>
      <c r="R49" s="26" t="s">
        <v>32</v>
      </c>
      <c r="S49" s="27"/>
      <c r="T49" s="28"/>
      <c r="U49" s="26" t="s">
        <v>33</v>
      </c>
      <c r="V49" s="27"/>
      <c r="W49" s="25"/>
      <c r="X49" s="26" t="s">
        <v>34</v>
      </c>
      <c r="Y49" s="27"/>
      <c r="Z49" s="25"/>
      <c r="AA49" s="26" t="s">
        <v>35</v>
      </c>
      <c r="AB49" s="27"/>
      <c r="AC49" s="32" t="s">
        <v>36</v>
      </c>
      <c r="AD49" s="32"/>
      <c r="AE49" s="32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  <c r="IU49" s="96"/>
      <c r="IV49" s="96"/>
    </row>
    <row r="50" customFormat="false" ht="28.25" hidden="false" customHeight="true" outlineLevel="0" collapsed="false">
      <c r="A50" s="128"/>
      <c r="B50" s="128"/>
      <c r="C50" s="68"/>
      <c r="D50" s="69"/>
      <c r="E50" s="69"/>
      <c r="F50" s="70"/>
      <c r="G50" s="66" t="s">
        <v>60</v>
      </c>
      <c r="H50" s="74"/>
      <c r="I50" s="112"/>
      <c r="J50" s="76"/>
      <c r="K50" s="74"/>
      <c r="L50" s="112"/>
      <c r="M50" s="76"/>
      <c r="N50" s="74"/>
      <c r="O50" s="112"/>
      <c r="P50" s="76"/>
      <c r="Q50" s="74"/>
      <c r="R50" s="112"/>
      <c r="S50" s="76"/>
      <c r="T50" s="74"/>
      <c r="U50" s="112"/>
      <c r="V50" s="76"/>
      <c r="W50" s="74"/>
      <c r="X50" s="129"/>
      <c r="Y50" s="76"/>
      <c r="Z50" s="74"/>
      <c r="AA50" s="129"/>
      <c r="AB50" s="76"/>
      <c r="AC50" s="79"/>
      <c r="AD50" s="79"/>
      <c r="AE50" s="79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customFormat="false" ht="36.45" hidden="false" customHeight="true" outlineLevel="0" collapsed="false">
      <c r="A51" s="128"/>
      <c r="B51" s="128"/>
      <c r="C51" s="128"/>
      <c r="D51" s="128"/>
      <c r="E51" s="128"/>
      <c r="F51" s="70"/>
      <c r="G51" s="66" t="s">
        <v>64</v>
      </c>
      <c r="H51" s="111"/>
      <c r="I51" s="112"/>
      <c r="J51" s="113"/>
      <c r="K51" s="111"/>
      <c r="L51" s="112"/>
      <c r="M51" s="113"/>
      <c r="N51" s="111"/>
      <c r="O51" s="112"/>
      <c r="P51" s="113"/>
      <c r="Q51" s="111"/>
      <c r="R51" s="112"/>
      <c r="S51" s="113"/>
      <c r="T51" s="111"/>
      <c r="U51" s="112"/>
      <c r="V51" s="113"/>
      <c r="W51" s="81"/>
      <c r="X51" s="112"/>
      <c r="Y51" s="82"/>
      <c r="Z51" s="81"/>
      <c r="AA51" s="112"/>
      <c r="AB51" s="82"/>
      <c r="AC51" s="83"/>
      <c r="AD51" s="112"/>
      <c r="AE51" s="84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customFormat="false" ht="34.3" hidden="false" customHeight="true" outlineLevel="0" collapsed="false">
      <c r="A52" s="128"/>
      <c r="B52" s="128"/>
      <c r="C52" s="85"/>
      <c r="D52" s="128"/>
      <c r="E52" s="128"/>
      <c r="F52" s="70"/>
      <c r="G52" s="66" t="s">
        <v>28</v>
      </c>
      <c r="H52" s="50" t="s">
        <v>40</v>
      </c>
      <c r="I52" s="50"/>
      <c r="J52" s="50"/>
      <c r="K52" s="25"/>
      <c r="L52" s="26" t="s">
        <v>41</v>
      </c>
      <c r="M52" s="27"/>
      <c r="N52" s="51"/>
      <c r="O52" s="26" t="s">
        <v>42</v>
      </c>
      <c r="P52" s="52"/>
      <c r="Q52" s="51"/>
      <c r="R52" s="26" t="s">
        <v>43</v>
      </c>
      <c r="S52" s="52"/>
      <c r="T52" s="50"/>
      <c r="U52" s="50"/>
      <c r="V52" s="50"/>
      <c r="W52" s="28"/>
      <c r="X52" s="26"/>
      <c r="Y52" s="53"/>
      <c r="Z52" s="28"/>
      <c r="AA52" s="26"/>
      <c r="AB52" s="53"/>
      <c r="AC52" s="25"/>
      <c r="AD52" s="26"/>
      <c r="AE52" s="27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customFormat="false" ht="34.3" hidden="false" customHeight="true" outlineLevel="0" collapsed="false">
      <c r="A53" s="128"/>
      <c r="B53" s="128"/>
      <c r="C53" s="85"/>
      <c r="D53" s="128"/>
      <c r="E53" s="128"/>
      <c r="F53" s="70"/>
      <c r="G53" s="66" t="s">
        <v>60</v>
      </c>
      <c r="H53" s="114"/>
      <c r="I53" s="115"/>
      <c r="J53" s="116"/>
      <c r="K53" s="74"/>
      <c r="L53" s="129"/>
      <c r="M53" s="76"/>
      <c r="N53" s="74"/>
      <c r="O53" s="129"/>
      <c r="P53" s="76"/>
      <c r="Q53" s="74"/>
      <c r="R53" s="129"/>
      <c r="S53" s="76"/>
      <c r="T53" s="117"/>
      <c r="U53" s="118"/>
      <c r="V53" s="119"/>
      <c r="W53" s="74"/>
      <c r="X53" s="129"/>
      <c r="Y53" s="76"/>
      <c r="Z53" s="81"/>
      <c r="AA53" s="112"/>
      <c r="AB53" s="82"/>
      <c r="AC53" s="83"/>
      <c r="AD53" s="112"/>
      <c r="AE53" s="84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customFormat="false" ht="34.3" hidden="false" customHeight="true" outlineLevel="0" collapsed="false">
      <c r="A54" s="87"/>
      <c r="B54" s="87"/>
      <c r="C54" s="88"/>
      <c r="D54" s="87"/>
      <c r="E54" s="87"/>
      <c r="F54" s="89"/>
      <c r="G54" s="66" t="s">
        <v>64</v>
      </c>
      <c r="H54" s="111"/>
      <c r="I54" s="112"/>
      <c r="J54" s="113"/>
      <c r="K54" s="90"/>
      <c r="L54" s="129"/>
      <c r="M54" s="91"/>
      <c r="N54" s="71"/>
      <c r="O54" s="112"/>
      <c r="P54" s="73"/>
      <c r="Q54" s="111"/>
      <c r="R54" s="112"/>
      <c r="S54" s="113"/>
      <c r="T54" s="74"/>
      <c r="U54" s="129"/>
      <c r="V54" s="76"/>
      <c r="W54" s="81"/>
      <c r="X54" s="112"/>
      <c r="Y54" s="82"/>
      <c r="Z54" s="81"/>
      <c r="AA54" s="112"/>
      <c r="AB54" s="82"/>
      <c r="AC54" s="83"/>
      <c r="AD54" s="112"/>
      <c r="AE54" s="84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customFormat="false" ht="42.4" hidden="false" customHeight="true" outlineLevel="0" collapsed="false">
      <c r="A55" s="21" t="s">
        <v>72</v>
      </c>
      <c r="B55" s="21"/>
      <c r="C55" s="49"/>
      <c r="D55" s="22"/>
      <c r="E55" s="22"/>
      <c r="F55" s="23"/>
      <c r="G55" s="24" t="s">
        <v>28</v>
      </c>
      <c r="H55" s="25"/>
      <c r="I55" s="26" t="s">
        <v>29</v>
      </c>
      <c r="J55" s="27"/>
      <c r="K55" s="25"/>
      <c r="L55" s="26" t="s">
        <v>30</v>
      </c>
      <c r="M55" s="27"/>
      <c r="N55" s="25"/>
      <c r="O55" s="26" t="s">
        <v>31</v>
      </c>
      <c r="P55" s="27"/>
      <c r="Q55" s="25"/>
      <c r="R55" s="26" t="s">
        <v>32</v>
      </c>
      <c r="S55" s="27"/>
      <c r="T55" s="28"/>
      <c r="U55" s="26" t="s">
        <v>33</v>
      </c>
      <c r="V55" s="27"/>
      <c r="W55" s="25"/>
      <c r="X55" s="26" t="s">
        <v>34</v>
      </c>
      <c r="Y55" s="27"/>
      <c r="Z55" s="25"/>
      <c r="AA55" s="26" t="s">
        <v>35</v>
      </c>
      <c r="AB55" s="27"/>
      <c r="AC55" s="32" t="s">
        <v>36</v>
      </c>
      <c r="AD55" s="32"/>
      <c r="AE55" s="32"/>
    </row>
    <row r="56" customFormat="false" ht="28.25" hidden="false" customHeight="true" outlineLevel="0" collapsed="false">
      <c r="A56" s="130"/>
      <c r="B56" s="130"/>
      <c r="C56" s="34"/>
      <c r="D56" s="35"/>
      <c r="E56" s="35"/>
      <c r="F56" s="36"/>
      <c r="G56" s="24" t="s">
        <v>60</v>
      </c>
      <c r="H56" s="40"/>
      <c r="I56" s="100"/>
      <c r="J56" s="42"/>
      <c r="K56" s="40"/>
      <c r="L56" s="100"/>
      <c r="M56" s="42"/>
      <c r="N56" s="40"/>
      <c r="O56" s="100"/>
      <c r="P56" s="42"/>
      <c r="Q56" s="40"/>
      <c r="R56" s="100"/>
      <c r="S56" s="42"/>
      <c r="T56" s="40"/>
      <c r="U56" s="100"/>
      <c r="V56" s="42"/>
      <c r="W56" s="37"/>
      <c r="X56" s="131"/>
      <c r="Y56" s="39"/>
      <c r="Z56" s="37"/>
      <c r="AA56" s="131"/>
      <c r="AB56" s="39"/>
      <c r="AC56" s="43"/>
      <c r="AD56" s="43"/>
      <c r="AE56" s="43"/>
    </row>
    <row r="57" customFormat="false" ht="33.15" hidden="false" customHeight="true" outlineLevel="0" collapsed="false">
      <c r="A57" s="130"/>
      <c r="B57" s="130"/>
      <c r="C57" s="130"/>
      <c r="D57" s="130"/>
      <c r="E57" s="130"/>
      <c r="F57" s="36"/>
      <c r="G57" s="24" t="s">
        <v>64</v>
      </c>
      <c r="H57" s="45"/>
      <c r="I57" s="100"/>
      <c r="J57" s="46"/>
      <c r="K57" s="45"/>
      <c r="L57" s="100"/>
      <c r="M57" s="46"/>
      <c r="N57" s="45"/>
      <c r="O57" s="100"/>
      <c r="P57" s="103" t="s">
        <v>65</v>
      </c>
      <c r="Q57" s="45"/>
      <c r="R57" s="100"/>
      <c r="S57" s="46"/>
      <c r="T57" s="45"/>
      <c r="U57" s="100"/>
      <c r="V57" s="46"/>
      <c r="W57" s="45"/>
      <c r="X57" s="100"/>
      <c r="Y57" s="46"/>
      <c r="Z57" s="45"/>
      <c r="AA57" s="100"/>
      <c r="AB57" s="46"/>
      <c r="AC57" s="47"/>
      <c r="AD57" s="100"/>
      <c r="AE57" s="48"/>
    </row>
    <row r="58" customFormat="false" ht="34.3" hidden="false" customHeight="true" outlineLevel="0" collapsed="false">
      <c r="A58" s="130"/>
      <c r="B58" s="130"/>
      <c r="C58" s="49"/>
      <c r="D58" s="130"/>
      <c r="E58" s="130"/>
      <c r="F58" s="36"/>
      <c r="G58" s="24" t="s">
        <v>28</v>
      </c>
      <c r="H58" s="50" t="s">
        <v>40</v>
      </c>
      <c r="I58" s="50"/>
      <c r="J58" s="50"/>
      <c r="K58" s="25"/>
      <c r="L58" s="26" t="s">
        <v>41</v>
      </c>
      <c r="M58" s="27"/>
      <c r="N58" s="51"/>
      <c r="O58" s="26" t="s">
        <v>42</v>
      </c>
      <c r="P58" s="52"/>
      <c r="Q58" s="51"/>
      <c r="R58" s="26" t="s">
        <v>43</v>
      </c>
      <c r="S58" s="52"/>
      <c r="T58" s="50"/>
      <c r="U58" s="50"/>
      <c r="V58" s="50"/>
      <c r="W58" s="28"/>
      <c r="X58" s="26"/>
      <c r="Y58" s="53"/>
      <c r="Z58" s="28"/>
      <c r="AA58" s="26"/>
      <c r="AB58" s="53"/>
      <c r="AC58" s="25"/>
      <c r="AD58" s="26"/>
      <c r="AE58" s="27"/>
    </row>
    <row r="59" customFormat="false" ht="34.3" hidden="false" customHeight="true" outlineLevel="0" collapsed="false">
      <c r="A59" s="130"/>
      <c r="B59" s="130"/>
      <c r="C59" s="49"/>
      <c r="D59" s="130"/>
      <c r="E59" s="130"/>
      <c r="F59" s="36"/>
      <c r="G59" s="24" t="s">
        <v>60</v>
      </c>
      <c r="H59" s="132"/>
      <c r="I59" s="105"/>
      <c r="J59" s="133"/>
      <c r="K59" s="47"/>
      <c r="L59" s="100"/>
      <c r="M59" s="48"/>
      <c r="N59" s="37"/>
      <c r="O59" s="100"/>
      <c r="P59" s="39"/>
      <c r="Q59" s="37"/>
      <c r="R59" s="100"/>
      <c r="S59" s="39"/>
      <c r="T59" s="132"/>
      <c r="U59" s="105"/>
      <c r="V59" s="133"/>
      <c r="W59" s="45"/>
      <c r="X59" s="100"/>
      <c r="Y59" s="46"/>
      <c r="Z59" s="45"/>
      <c r="AA59" s="100"/>
      <c r="AB59" s="46"/>
      <c r="AC59" s="47"/>
      <c r="AD59" s="100"/>
      <c r="AE59" s="48"/>
    </row>
    <row r="60" customFormat="false" ht="34.3" hidden="false" customHeight="true" outlineLevel="0" collapsed="false">
      <c r="A60" s="57"/>
      <c r="B60" s="57"/>
      <c r="C60" s="58"/>
      <c r="D60" s="57"/>
      <c r="E60" s="57"/>
      <c r="F60" s="59"/>
      <c r="G60" s="24" t="s">
        <v>64</v>
      </c>
      <c r="H60" s="60"/>
      <c r="I60" s="100"/>
      <c r="J60" s="61"/>
      <c r="K60" s="60"/>
      <c r="L60" s="56"/>
      <c r="M60" s="61"/>
      <c r="N60" s="37"/>
      <c r="O60" s="100"/>
      <c r="P60" s="39"/>
      <c r="Q60" s="40"/>
      <c r="R60" s="56"/>
      <c r="S60" s="42"/>
      <c r="T60" s="40"/>
      <c r="U60" s="56"/>
      <c r="V60" s="42"/>
      <c r="W60" s="45"/>
      <c r="X60" s="100"/>
      <c r="Y60" s="46"/>
      <c r="Z60" s="45"/>
      <c r="AA60" s="100"/>
      <c r="AB60" s="46"/>
      <c r="AC60" s="47"/>
      <c r="AD60" s="100"/>
      <c r="AE60" s="48"/>
    </row>
    <row r="65230" customFormat="false" ht="12.8" hidden="false" customHeight="true" outlineLevel="0" collapsed="false"/>
    <row r="65231" customFormat="false" ht="12.8" hidden="false" customHeight="true" outlineLevel="0" collapsed="false"/>
    <row r="65232" customFormat="false" ht="12.8" hidden="false" customHeight="true" outlineLevel="0" collapsed="false"/>
    <row r="65233" customFormat="false" ht="12.8" hidden="false" customHeight="true" outlineLevel="0" collapsed="false"/>
    <row r="65234" customFormat="false" ht="12.8" hidden="false" customHeight="true" outlineLevel="0" collapsed="false"/>
    <row r="65235" customFormat="false" ht="12.8" hidden="false" customHeight="true" outlineLevel="0" collapsed="false"/>
    <row r="65236" customFormat="false" ht="12.8" hidden="false" customHeight="true" outlineLevel="0" collapsed="false"/>
    <row r="65237" customFormat="false" ht="12.8" hidden="false" customHeight="true" outlineLevel="0" collapsed="false"/>
    <row r="65238" customFormat="false" ht="12.8" hidden="false" customHeight="true" outlineLevel="0" collapsed="false"/>
    <row r="65239" customFormat="false" ht="12.8" hidden="false" customHeight="true" outlineLevel="0" collapsed="false"/>
    <row r="65240" customFormat="false" ht="12.8" hidden="false" customHeight="true" outlineLevel="0" collapsed="false"/>
    <row r="65241" customFormat="false" ht="12.8" hidden="false" customHeight="true" outlineLevel="0" collapsed="false"/>
    <row r="65242" customFormat="false" ht="12.8" hidden="false" customHeight="true" outlineLevel="0" collapsed="false"/>
    <row r="65243" customFormat="false" ht="12.8" hidden="false" customHeight="true" outlineLevel="0" collapsed="false"/>
    <row r="65244" customFormat="false" ht="12.8" hidden="false" customHeight="true" outlineLevel="0" collapsed="false"/>
    <row r="65245" customFormat="false" ht="12.8" hidden="false" customHeight="true" outlineLevel="0" collapsed="false"/>
    <row r="65246" customFormat="false" ht="12.8" hidden="false" customHeight="true" outlineLevel="0" collapsed="false"/>
    <row r="65247" customFormat="false" ht="12.8" hidden="false" customHeight="true" outlineLevel="0" collapsed="false"/>
    <row r="65248" customFormat="false" ht="12.8" hidden="false" customHeight="true" outlineLevel="0" collapsed="false"/>
    <row r="65249" customFormat="false" ht="12.8" hidden="false" customHeight="true" outlineLevel="0" collapsed="false"/>
    <row r="65250" customFormat="false" ht="12.8" hidden="false" customHeight="true" outlineLevel="0" collapsed="false"/>
    <row r="65251" customFormat="false" ht="12.8" hidden="false" customHeight="true" outlineLevel="0" collapsed="false"/>
    <row r="65252" customFormat="false" ht="12.8" hidden="false" customHeight="true" outlineLevel="0" collapsed="false"/>
    <row r="65253" customFormat="false" ht="12.8" hidden="false" customHeight="true" outlineLevel="0" collapsed="false"/>
    <row r="65254" customFormat="false" ht="12.8" hidden="false" customHeight="true" outlineLevel="0" collapsed="false"/>
    <row r="65255" customFormat="false" ht="12.8" hidden="false" customHeight="true" outlineLevel="0" collapsed="false"/>
    <row r="65256" customFormat="false" ht="12.8" hidden="false" customHeight="true" outlineLevel="0" collapsed="false"/>
    <row r="65257" customFormat="false" ht="12.8" hidden="false" customHeight="true" outlineLevel="0" collapsed="false"/>
    <row r="65258" customFormat="false" ht="12.8" hidden="false" customHeight="true" outlineLevel="0" collapsed="false"/>
    <row r="65259" customFormat="false" ht="12.8" hidden="false" customHeight="true" outlineLevel="0" collapsed="false"/>
    <row r="65260" customFormat="false" ht="12.8" hidden="false" customHeight="true" outlineLevel="0" collapsed="false"/>
    <row r="65261" customFormat="false" ht="12.8" hidden="false" customHeight="true" outlineLevel="0" collapsed="false"/>
    <row r="65262" customFormat="false" ht="12.8" hidden="false" customHeight="true" outlineLevel="0" collapsed="false"/>
    <row r="65263" customFormat="false" ht="12.8" hidden="false" customHeight="true" outlineLevel="0" collapsed="false"/>
    <row r="65264" customFormat="false" ht="12.8" hidden="false" customHeight="true" outlineLevel="0" collapsed="false"/>
    <row r="65265" customFormat="false" ht="12.8" hidden="false" customHeight="true" outlineLevel="0" collapsed="false"/>
    <row r="65266" customFormat="false" ht="12.8" hidden="false" customHeight="true" outlineLevel="0" collapsed="false"/>
    <row r="65267" customFormat="false" ht="12.8" hidden="false" customHeight="true" outlineLevel="0" collapsed="false"/>
    <row r="65268" customFormat="false" ht="12.8" hidden="false" customHeight="true" outlineLevel="0" collapsed="false"/>
    <row r="65269" customFormat="false" ht="12.8" hidden="false" customHeight="true" outlineLevel="0" collapsed="false"/>
    <row r="65270" customFormat="false" ht="12.8" hidden="false" customHeight="true" outlineLevel="0" collapsed="false"/>
    <row r="65271" customFormat="false" ht="12.8" hidden="false" customHeight="true" outlineLevel="0" collapsed="false"/>
    <row r="65272" customFormat="false" ht="12.8" hidden="false" customHeight="true" outlineLevel="0" collapsed="false"/>
    <row r="65273" customFormat="false" ht="12.8" hidden="false" customHeight="true" outlineLevel="0" collapsed="false"/>
    <row r="65274" customFormat="false" ht="12.8" hidden="false" customHeight="true" outlineLevel="0" collapsed="false"/>
    <row r="65275" customFormat="false" ht="12.8" hidden="false" customHeight="true" outlineLevel="0" collapsed="false"/>
    <row r="65276" customFormat="false" ht="12.8" hidden="false" customHeight="true" outlineLevel="0" collapsed="false"/>
    <row r="65277" customFormat="false" ht="12.8" hidden="false" customHeight="true" outlineLevel="0" collapsed="false"/>
    <row r="65278" customFormat="false" ht="12.8" hidden="false" customHeight="true" outlineLevel="0" collapsed="false"/>
    <row r="65279" customFormat="false" ht="12.8" hidden="false" customHeight="true" outlineLevel="0" collapsed="false"/>
    <row r="65280" customFormat="false" ht="12.8" hidden="false" customHeight="true" outlineLevel="0" collapsed="false"/>
    <row r="65281" customFormat="false" ht="12.8" hidden="false" customHeight="true" outlineLevel="0" collapsed="false"/>
    <row r="65282" customFormat="false" ht="12.8" hidden="false" customHeight="true" outlineLevel="0" collapsed="false"/>
    <row r="65283" customFormat="false" ht="12.8" hidden="false" customHeight="true" outlineLevel="0" collapsed="false"/>
    <row r="65284" customFormat="false" ht="12.8" hidden="false" customHeight="true" outlineLevel="0" collapsed="false"/>
    <row r="65285" customFormat="false" ht="12.8" hidden="false" customHeight="true" outlineLevel="0" collapsed="false"/>
    <row r="65286" customFormat="false" ht="12.8" hidden="false" customHeight="true" outlineLevel="0" collapsed="false"/>
    <row r="65287" customFormat="false" ht="12.8" hidden="false" customHeight="true" outlineLevel="0" collapsed="false"/>
    <row r="65288" customFormat="false" ht="12.8" hidden="false" customHeight="true" outlineLevel="0" collapsed="false"/>
    <row r="65289" customFormat="false" ht="12.8" hidden="false" customHeight="true" outlineLevel="0" collapsed="false"/>
    <row r="65290" customFormat="false" ht="12.8" hidden="false" customHeight="true" outlineLevel="0" collapsed="false"/>
    <row r="65291" customFormat="false" ht="12.8" hidden="false" customHeight="true" outlineLevel="0" collapsed="false"/>
    <row r="65292" customFormat="false" ht="12.8" hidden="false" customHeight="true" outlineLevel="0" collapsed="false"/>
    <row r="65293" customFormat="false" ht="12.8" hidden="false" customHeight="true" outlineLevel="0" collapsed="false"/>
    <row r="65294" customFormat="false" ht="12.8" hidden="false" customHeight="true" outlineLevel="0" collapsed="false"/>
    <row r="65295" customFormat="false" ht="12.8" hidden="false" customHeight="true" outlineLevel="0" collapsed="false"/>
    <row r="65296" customFormat="false" ht="12.8" hidden="false" customHeight="true" outlineLevel="0" collapsed="false"/>
    <row r="65297" customFormat="false" ht="12.8" hidden="false" customHeight="true" outlineLevel="0" collapsed="false"/>
    <row r="65298" customFormat="false" ht="12.8" hidden="false" customHeight="true" outlineLevel="0" collapsed="false"/>
    <row r="65299" customFormat="false" ht="12.8" hidden="false" customHeight="true" outlineLevel="0" collapsed="false"/>
    <row r="65300" customFormat="false" ht="12.8" hidden="false" customHeight="true" outlineLevel="0" collapsed="false"/>
    <row r="65301" customFormat="false" ht="12.8" hidden="false" customHeight="true" outlineLevel="0" collapsed="false"/>
    <row r="65302" customFormat="false" ht="12.8" hidden="false" customHeight="true" outlineLevel="0" collapsed="false"/>
    <row r="65303" customFormat="false" ht="12.8" hidden="false" customHeight="true" outlineLevel="0" collapsed="false"/>
    <row r="65304" customFormat="false" ht="12.8" hidden="false" customHeight="true" outlineLevel="0" collapsed="false"/>
    <row r="65305" customFormat="false" ht="12.8" hidden="false" customHeight="true" outlineLevel="0" collapsed="false"/>
    <row r="65306" customFormat="false" ht="12.8" hidden="false" customHeight="true" outlineLevel="0" collapsed="false"/>
    <row r="65307" customFormat="false" ht="12.8" hidden="false" customHeight="true" outlineLevel="0" collapsed="false"/>
    <row r="65308" customFormat="false" ht="12.8" hidden="false" customHeight="true" outlineLevel="0" collapsed="false"/>
    <row r="65309" customFormat="false" ht="12.8" hidden="false" customHeight="true" outlineLevel="0" collapsed="false"/>
    <row r="65310" customFormat="false" ht="12.8" hidden="false" customHeight="true" outlineLevel="0" collapsed="false"/>
    <row r="65311" customFormat="false" ht="12.8" hidden="false" customHeight="true" outlineLevel="0" collapsed="false"/>
    <row r="65312" customFormat="false" ht="12.8" hidden="false" customHeight="true" outlineLevel="0" collapsed="false"/>
    <row r="65313" customFormat="false" ht="12.8" hidden="false" customHeight="true" outlineLevel="0" collapsed="false"/>
    <row r="65314" customFormat="false" ht="12.8" hidden="false" customHeight="true" outlineLevel="0" collapsed="false"/>
    <row r="65315" customFormat="false" ht="12.8" hidden="false" customHeight="true" outlineLevel="0" collapsed="false"/>
    <row r="65316" customFormat="false" ht="12.8" hidden="false" customHeight="true" outlineLevel="0" collapsed="false"/>
    <row r="65317" customFormat="false" ht="12.8" hidden="false" customHeight="true" outlineLevel="0" collapsed="false"/>
    <row r="65318" customFormat="false" ht="12.8" hidden="false" customHeight="true" outlineLevel="0" collapsed="false"/>
    <row r="65319" customFormat="false" ht="12.8" hidden="false" customHeight="true" outlineLevel="0" collapsed="false"/>
    <row r="65320" customFormat="false" ht="12.8" hidden="false" customHeight="true" outlineLevel="0" collapsed="false"/>
    <row r="65321" customFormat="false" ht="12.8" hidden="false" customHeight="true" outlineLevel="0" collapsed="false"/>
    <row r="65322" customFormat="false" ht="12.8" hidden="false" customHeight="true" outlineLevel="0" collapsed="false"/>
    <row r="65323" customFormat="false" ht="12.8" hidden="false" customHeight="true" outlineLevel="0" collapsed="false"/>
    <row r="65324" customFormat="false" ht="12.8" hidden="false" customHeight="true" outlineLevel="0" collapsed="false"/>
    <row r="65325" customFormat="false" ht="12.8" hidden="false" customHeight="true" outlineLevel="0" collapsed="false"/>
    <row r="65326" customFormat="false" ht="12.8" hidden="false" customHeight="true" outlineLevel="0" collapsed="false"/>
    <row r="65327" customFormat="false" ht="12.8" hidden="false" customHeight="true" outlineLevel="0" collapsed="false"/>
    <row r="65328" customFormat="false" ht="12.8" hidden="false" customHeight="true" outlineLevel="0" collapsed="false"/>
    <row r="65329" customFormat="false" ht="12.8" hidden="false" customHeight="true" outlineLevel="0" collapsed="false"/>
    <row r="65330" customFormat="false" ht="12.8" hidden="false" customHeight="true" outlineLevel="0" collapsed="false"/>
    <row r="65331" customFormat="false" ht="12.8" hidden="false" customHeight="true" outlineLevel="0" collapsed="false"/>
    <row r="65332" customFormat="false" ht="12.8" hidden="false" customHeight="true" outlineLevel="0" collapsed="false"/>
    <row r="65333" customFormat="false" ht="12.8" hidden="false" customHeight="true" outlineLevel="0" collapsed="false"/>
    <row r="65334" customFormat="false" ht="12.8" hidden="false" customHeight="true" outlineLevel="0" collapsed="false"/>
    <row r="65335" customFormat="false" ht="12.8" hidden="false" customHeight="true" outlineLevel="0" collapsed="false"/>
    <row r="65336" customFormat="false" ht="12.8" hidden="false" customHeight="true" outlineLevel="0" collapsed="false"/>
    <row r="65337" customFormat="false" ht="12.8" hidden="false" customHeight="true" outlineLevel="0" collapsed="false"/>
    <row r="65338" customFormat="false" ht="12.8" hidden="false" customHeight="true" outlineLevel="0" collapsed="false"/>
    <row r="65339" customFormat="false" ht="12.8" hidden="false" customHeight="true" outlineLevel="0" collapsed="false"/>
    <row r="65340" customFormat="false" ht="12.8" hidden="false" customHeight="true" outlineLevel="0" collapsed="false"/>
    <row r="65341" customFormat="false" ht="12.8" hidden="false" customHeight="true" outlineLevel="0" collapsed="false"/>
    <row r="65342" customFormat="false" ht="12.8" hidden="false" customHeight="true" outlineLevel="0" collapsed="false"/>
    <row r="65343" customFormat="false" ht="12.8" hidden="false" customHeight="true" outlineLevel="0" collapsed="false"/>
    <row r="65344" customFormat="false" ht="12.8" hidden="false" customHeight="true" outlineLevel="0" collapsed="false"/>
    <row r="65345" customFormat="false" ht="12.8" hidden="false" customHeight="true" outlineLevel="0" collapsed="false"/>
    <row r="65346" customFormat="false" ht="12.8" hidden="false" customHeight="true" outlineLevel="0" collapsed="false"/>
    <row r="65347" customFormat="false" ht="12.8" hidden="false" customHeight="true" outlineLevel="0" collapsed="false"/>
    <row r="65348" customFormat="false" ht="12.8" hidden="false" customHeight="true" outlineLevel="0" collapsed="false"/>
    <row r="65349" customFormat="false" ht="12.8" hidden="false" customHeight="true" outlineLevel="0" collapsed="false"/>
    <row r="65350" customFormat="false" ht="12.8" hidden="false" customHeight="true" outlineLevel="0" collapsed="false"/>
    <row r="65351" customFormat="false" ht="12.8" hidden="false" customHeight="true" outlineLevel="0" collapsed="false"/>
    <row r="65352" customFormat="false" ht="12.8" hidden="false" customHeight="true" outlineLevel="0" collapsed="false"/>
    <row r="65353" customFormat="false" ht="12.8" hidden="false" customHeight="true" outlineLevel="0" collapsed="false"/>
    <row r="65354" customFormat="false" ht="12.8" hidden="false" customHeight="true" outlineLevel="0" collapsed="false"/>
    <row r="65355" customFormat="false" ht="12.8" hidden="false" customHeight="true" outlineLevel="0" collapsed="false"/>
    <row r="65356" customFormat="false" ht="12.8" hidden="false" customHeight="true" outlineLevel="0" collapsed="false"/>
    <row r="65357" customFormat="false" ht="12.8" hidden="false" customHeight="true" outlineLevel="0" collapsed="false"/>
    <row r="65358" customFormat="false" ht="12.8" hidden="false" customHeight="true" outlineLevel="0" collapsed="false"/>
    <row r="65359" customFormat="false" ht="12.8" hidden="false" customHeight="true" outlineLevel="0" collapsed="false"/>
    <row r="65360" customFormat="false" ht="12.8" hidden="false" customHeight="true" outlineLevel="0" collapsed="false"/>
    <row r="65361" customFormat="false" ht="12.8" hidden="false" customHeight="true" outlineLevel="0" collapsed="false"/>
    <row r="65362" customFormat="false" ht="12.8" hidden="false" customHeight="true" outlineLevel="0" collapsed="false"/>
    <row r="65363" customFormat="false" ht="12.8" hidden="false" customHeight="true" outlineLevel="0" collapsed="false"/>
    <row r="65364" customFormat="false" ht="12.8" hidden="false" customHeight="true" outlineLevel="0" collapsed="false"/>
    <row r="65365" customFormat="false" ht="12.8" hidden="false" customHeight="true" outlineLevel="0" collapsed="false"/>
    <row r="65366" customFormat="false" ht="12.8" hidden="false" customHeight="true" outlineLevel="0" collapsed="false"/>
    <row r="65367" customFormat="false" ht="12.8" hidden="false" customHeight="true" outlineLevel="0" collapsed="false"/>
    <row r="65368" customFormat="false" ht="12.8" hidden="false" customHeight="true" outlineLevel="0" collapsed="false"/>
    <row r="65369" customFormat="false" ht="12.8" hidden="false" customHeight="true" outlineLevel="0" collapsed="false"/>
    <row r="65370" customFormat="false" ht="12.8" hidden="false" customHeight="true" outlineLevel="0" collapsed="false"/>
    <row r="65371" customFormat="false" ht="12.8" hidden="false" customHeight="true" outlineLevel="0" collapsed="false"/>
    <row r="65372" customFormat="false" ht="12.8" hidden="false" customHeight="true" outlineLevel="0" collapsed="false"/>
    <row r="65373" customFormat="false" ht="12.8" hidden="false" customHeight="true" outlineLevel="0" collapsed="false"/>
    <row r="65374" customFormat="false" ht="12.8" hidden="false" customHeight="true" outlineLevel="0" collapsed="false"/>
    <row r="65375" customFormat="false" ht="12.8" hidden="false" customHeight="true" outlineLevel="0" collapsed="false"/>
    <row r="65376" customFormat="false" ht="12.8" hidden="false" customHeight="true" outlineLevel="0" collapsed="false"/>
    <row r="65377" customFormat="false" ht="12.8" hidden="false" customHeight="true" outlineLevel="0" collapsed="false"/>
    <row r="65378" customFormat="false" ht="12.8" hidden="false" customHeight="true" outlineLevel="0" collapsed="false"/>
    <row r="65379" customFormat="false" ht="12.8" hidden="false" customHeight="true" outlineLevel="0" collapsed="false"/>
    <row r="65380" customFormat="false" ht="12.8" hidden="false" customHeight="true" outlineLevel="0" collapsed="false"/>
    <row r="65381" customFormat="false" ht="12.8" hidden="false" customHeight="true" outlineLevel="0" collapsed="false"/>
    <row r="65382" customFormat="false" ht="12.8" hidden="false" customHeight="true" outlineLevel="0" collapsed="false"/>
    <row r="65383" customFormat="false" ht="12.8" hidden="false" customHeight="true" outlineLevel="0" collapsed="false"/>
    <row r="65384" customFormat="false" ht="12.8" hidden="false" customHeight="true" outlineLevel="0" collapsed="false"/>
    <row r="65385" customFormat="false" ht="12.8" hidden="false" customHeight="true" outlineLevel="0" collapsed="false"/>
    <row r="65386" customFormat="false" ht="12.8" hidden="false" customHeight="true" outlineLevel="0" collapsed="false"/>
    <row r="65387" customFormat="false" ht="12.8" hidden="false" customHeight="true" outlineLevel="0" collapsed="false"/>
    <row r="65388" customFormat="false" ht="12.8" hidden="false" customHeight="true" outlineLevel="0" collapsed="false"/>
    <row r="65389" customFormat="false" ht="12.8" hidden="false" customHeight="true" outlineLevel="0" collapsed="false"/>
    <row r="65390" customFormat="false" ht="12.8" hidden="false" customHeight="true" outlineLevel="0" collapsed="false"/>
    <row r="65391" customFormat="false" ht="12.8" hidden="false" customHeight="true" outlineLevel="0" collapsed="false"/>
    <row r="65392" customFormat="false" ht="12.8" hidden="false" customHeight="true" outlineLevel="0" collapsed="false"/>
    <row r="65393" customFormat="false" ht="12.8" hidden="false" customHeight="true" outlineLevel="0" collapsed="false"/>
    <row r="65394" customFormat="false" ht="12.8" hidden="false" customHeight="true" outlineLevel="0" collapsed="false"/>
    <row r="65395" customFormat="false" ht="12.8" hidden="false" customHeight="true" outlineLevel="0" collapsed="false"/>
    <row r="65396" customFormat="false" ht="12.8" hidden="false" customHeight="true" outlineLevel="0" collapsed="false"/>
    <row r="65397" customFormat="false" ht="12.8" hidden="false" customHeight="true" outlineLevel="0" collapsed="false"/>
    <row r="65398" customFormat="false" ht="12.8" hidden="false" customHeight="true" outlineLevel="0" collapsed="false"/>
    <row r="65399" customFormat="false" ht="12.8" hidden="false" customHeight="true" outlineLevel="0" collapsed="false"/>
    <row r="65400" customFormat="false" ht="12.8" hidden="false" customHeight="true" outlineLevel="0" collapsed="false"/>
    <row r="65401" customFormat="false" ht="12.8" hidden="false" customHeight="true" outlineLevel="0" collapsed="false"/>
    <row r="65402" customFormat="false" ht="12.8" hidden="false" customHeight="true" outlineLevel="0" collapsed="false"/>
    <row r="65403" customFormat="false" ht="12.8" hidden="false" customHeight="true" outlineLevel="0" collapsed="false"/>
    <row r="65404" customFormat="false" ht="12.8" hidden="false" customHeight="true" outlineLevel="0" collapsed="false"/>
    <row r="65405" customFormat="false" ht="12.8" hidden="false" customHeight="true" outlineLevel="0" collapsed="false"/>
    <row r="65406" customFormat="false" ht="12.8" hidden="false" customHeight="true" outlineLevel="0" collapsed="false"/>
    <row r="65407" customFormat="false" ht="12.8" hidden="false" customHeight="true" outlineLevel="0" collapsed="false"/>
    <row r="65408" customFormat="false" ht="12.8" hidden="false" customHeight="true" outlineLevel="0" collapsed="false"/>
    <row r="65409" customFormat="false" ht="12.8" hidden="false" customHeight="true" outlineLevel="0" collapsed="false"/>
    <row r="65410" customFormat="false" ht="12.8" hidden="false" customHeight="true" outlineLevel="0" collapsed="false"/>
    <row r="65411" customFormat="false" ht="12.8" hidden="false" customHeight="true" outlineLevel="0" collapsed="false"/>
    <row r="65412" customFormat="false" ht="12.8" hidden="false" customHeight="true" outlineLevel="0" collapsed="false"/>
    <row r="65413" customFormat="false" ht="12.8" hidden="false" customHeight="true" outlineLevel="0" collapsed="false"/>
    <row r="65414" customFormat="false" ht="12.8" hidden="false" customHeight="true" outlineLevel="0" collapsed="false"/>
    <row r="65415" customFormat="false" ht="12.8" hidden="false" customHeight="true" outlineLevel="0" collapsed="false"/>
    <row r="65416" customFormat="false" ht="12.8" hidden="false" customHeight="true" outlineLevel="0" collapsed="false"/>
    <row r="65417" customFormat="false" ht="12.8" hidden="false" customHeight="true" outlineLevel="0" collapsed="false"/>
    <row r="65418" customFormat="false" ht="12.8" hidden="false" customHeight="true" outlineLevel="0" collapsed="false"/>
    <row r="65419" customFormat="false" ht="12.8" hidden="false" customHeight="true" outlineLevel="0" collapsed="false"/>
    <row r="65420" customFormat="false" ht="12.8" hidden="false" customHeight="true" outlineLevel="0" collapsed="false"/>
    <row r="65421" customFormat="false" ht="12.8" hidden="false" customHeight="true" outlineLevel="0" collapsed="false"/>
    <row r="65422" customFormat="false" ht="12.8" hidden="false" customHeight="true" outlineLevel="0" collapsed="false"/>
    <row r="65423" customFormat="false" ht="12.8" hidden="false" customHeight="true" outlineLevel="0" collapsed="false"/>
    <row r="65424" customFormat="false" ht="12.8" hidden="false" customHeight="true" outlineLevel="0" collapsed="false"/>
    <row r="65425" customFormat="false" ht="12.8" hidden="false" customHeight="true" outlineLevel="0" collapsed="false"/>
    <row r="65426" customFormat="false" ht="12.8" hidden="false" customHeight="true" outlineLevel="0" collapsed="false"/>
    <row r="65427" customFormat="false" ht="12.8" hidden="false" customHeight="true" outlineLevel="0" collapsed="false"/>
    <row r="65428" customFormat="false" ht="12.8" hidden="false" customHeight="true" outlineLevel="0" collapsed="false"/>
    <row r="65429" customFormat="false" ht="12.8" hidden="false" customHeight="true" outlineLevel="0" collapsed="false"/>
    <row r="65430" customFormat="false" ht="12.8" hidden="false" customHeight="true" outlineLevel="0" collapsed="false"/>
    <row r="65431" customFormat="false" ht="12.8" hidden="false" customHeight="true" outlineLevel="0" collapsed="false"/>
    <row r="65432" customFormat="false" ht="12.8" hidden="false" customHeight="true" outlineLevel="0" collapsed="false"/>
    <row r="65433" customFormat="false" ht="12.8" hidden="false" customHeight="true" outlineLevel="0" collapsed="false"/>
    <row r="65434" customFormat="false" ht="12.8" hidden="false" customHeight="true" outlineLevel="0" collapsed="false"/>
    <row r="65435" customFormat="false" ht="12.8" hidden="false" customHeight="true" outlineLevel="0" collapsed="false"/>
    <row r="65436" customFormat="false" ht="12.8" hidden="false" customHeight="true" outlineLevel="0" collapsed="false"/>
    <row r="65437" customFormat="false" ht="12.8" hidden="false" customHeight="true" outlineLevel="0" collapsed="false"/>
    <row r="65438" customFormat="false" ht="12.8" hidden="false" customHeight="true" outlineLevel="0" collapsed="false"/>
    <row r="65439" customFormat="false" ht="12.8" hidden="false" customHeight="true" outlineLevel="0" collapsed="false"/>
    <row r="65440" customFormat="false" ht="12.8" hidden="false" customHeight="true" outlineLevel="0" collapsed="false"/>
    <row r="65441" customFormat="false" ht="12.8" hidden="false" customHeight="true" outlineLevel="0" collapsed="false"/>
    <row r="65442" customFormat="false" ht="12.8" hidden="false" customHeight="true" outlineLevel="0" collapsed="false"/>
    <row r="65443" customFormat="false" ht="12.8" hidden="false" customHeight="true" outlineLevel="0" collapsed="false"/>
    <row r="65444" customFormat="false" ht="12.8" hidden="false" customHeight="true" outlineLevel="0" collapsed="false"/>
    <row r="65445" customFormat="false" ht="12.8" hidden="false" customHeight="true" outlineLevel="0" collapsed="false"/>
    <row r="65446" customFormat="false" ht="12.8" hidden="false" customHeight="true" outlineLevel="0" collapsed="false"/>
    <row r="65447" customFormat="false" ht="12.8" hidden="false" customHeight="true" outlineLevel="0" collapsed="false"/>
    <row r="65448" customFormat="false" ht="12.8" hidden="false" customHeight="true" outlineLevel="0" collapsed="false"/>
    <row r="65449" customFormat="false" ht="12.8" hidden="false" customHeight="true" outlineLevel="0" collapsed="false"/>
    <row r="65450" customFormat="false" ht="12.8" hidden="false" customHeight="true" outlineLevel="0" collapsed="false"/>
    <row r="65451" customFormat="false" ht="12.8" hidden="false" customHeight="true" outlineLevel="0" collapsed="false"/>
    <row r="65452" customFormat="false" ht="12.8" hidden="false" customHeight="true" outlineLevel="0" collapsed="false"/>
    <row r="65453" customFormat="false" ht="12.8" hidden="false" customHeight="true" outlineLevel="0" collapsed="false"/>
    <row r="65454" customFormat="false" ht="12.8" hidden="false" customHeight="true" outlineLevel="0" collapsed="false"/>
    <row r="65455" customFormat="false" ht="12.8" hidden="false" customHeight="true" outlineLevel="0" collapsed="false"/>
    <row r="65456" customFormat="false" ht="12.8" hidden="false" customHeight="true" outlineLevel="0" collapsed="false"/>
    <row r="65457" customFormat="false" ht="12.8" hidden="false" customHeight="true" outlineLevel="0" collapsed="false"/>
    <row r="65458" customFormat="false" ht="12.8" hidden="false" customHeight="true" outlineLevel="0" collapsed="false"/>
    <row r="65459" customFormat="false" ht="12.8" hidden="false" customHeight="true" outlineLevel="0" collapsed="false"/>
    <row r="65460" customFormat="false" ht="12.8" hidden="false" customHeight="true" outlineLevel="0" collapsed="false"/>
    <row r="65461" customFormat="false" ht="12.8" hidden="false" customHeight="true" outlineLevel="0" collapsed="false"/>
    <row r="65462" customFormat="false" ht="12.8" hidden="false" customHeight="true" outlineLevel="0" collapsed="false"/>
    <row r="65463" customFormat="false" ht="12.8" hidden="false" customHeight="true" outlineLevel="0" collapsed="false"/>
    <row r="65464" customFormat="false" ht="12.8" hidden="false" customHeight="true" outlineLevel="0" collapsed="false"/>
    <row r="65465" customFormat="false" ht="12.8" hidden="false" customHeight="true" outlineLevel="0" collapsed="false"/>
    <row r="65466" customFormat="false" ht="12.8" hidden="false" customHeight="true" outlineLevel="0" collapsed="false"/>
    <row r="65467" customFormat="false" ht="12.8" hidden="false" customHeight="true" outlineLevel="0" collapsed="false"/>
    <row r="65468" customFormat="false" ht="12.8" hidden="false" customHeight="true" outlineLevel="0" collapsed="false"/>
    <row r="65469" customFormat="false" ht="12.8" hidden="false" customHeight="true" outlineLevel="0" collapsed="false"/>
    <row r="65470" customFormat="false" ht="12.8" hidden="false" customHeight="true" outlineLevel="0" collapsed="false"/>
    <row r="65471" customFormat="false" ht="12.8" hidden="false" customHeight="true" outlineLevel="0" collapsed="false"/>
    <row r="65472" customFormat="false" ht="12.8" hidden="false" customHeight="true" outlineLevel="0" collapsed="false"/>
    <row r="65473" customFormat="false" ht="12.8" hidden="false" customHeight="true" outlineLevel="0" collapsed="false"/>
    <row r="65474" customFormat="false" ht="12.8" hidden="false" customHeight="true" outlineLevel="0" collapsed="false"/>
    <row r="65475" customFormat="false" ht="12.8" hidden="false" customHeight="true" outlineLevel="0" collapsed="false"/>
    <row r="65476" customFormat="false" ht="12.8" hidden="false" customHeight="true" outlineLevel="0" collapsed="false"/>
    <row r="65477" customFormat="false" ht="12.8" hidden="false" customHeight="true" outlineLevel="0" collapsed="false"/>
    <row r="65478" customFormat="false" ht="12.8" hidden="false" customHeight="true" outlineLevel="0" collapsed="false"/>
    <row r="65479" customFormat="false" ht="12.8" hidden="false" customHeight="true" outlineLevel="0" collapsed="false"/>
    <row r="65480" customFormat="false" ht="12.8" hidden="false" customHeight="true" outlineLevel="0" collapsed="false"/>
    <row r="65481" customFormat="false" ht="12.8" hidden="false" customHeight="true" outlineLevel="0" collapsed="false"/>
    <row r="65482" customFormat="false" ht="12.8" hidden="false" customHeight="true" outlineLevel="0" collapsed="false"/>
    <row r="65483" customFormat="false" ht="12.8" hidden="false" customHeight="true" outlineLevel="0" collapsed="false"/>
    <row r="65484" customFormat="false" ht="12.8" hidden="false" customHeight="true" outlineLevel="0" collapsed="false"/>
    <row r="65485" customFormat="false" ht="12.8" hidden="false" customHeight="true" outlineLevel="0" collapsed="false"/>
    <row r="65486" customFormat="false" ht="12.8" hidden="false" customHeight="true" outlineLevel="0" collapsed="false"/>
    <row r="65487" customFormat="false" ht="12.8" hidden="false" customHeight="true" outlineLevel="0" collapsed="false"/>
    <row r="65488" customFormat="false" ht="12.8" hidden="false" customHeight="true" outlineLevel="0" collapsed="false"/>
    <row r="65489" customFormat="false" ht="12.8" hidden="false" customHeight="true" outlineLevel="0" collapsed="false"/>
    <row r="65490" customFormat="false" ht="12.8" hidden="false" customHeight="true" outlineLevel="0" collapsed="false"/>
    <row r="65491" customFormat="false" ht="12.8" hidden="false" customHeight="true" outlineLevel="0" collapsed="false"/>
    <row r="65492" customFormat="false" ht="12.8" hidden="false" customHeight="true" outlineLevel="0" collapsed="false"/>
    <row r="65493" customFormat="false" ht="12.8" hidden="false" customHeight="true" outlineLevel="0" collapsed="false"/>
    <row r="65494" customFormat="false" ht="12.8" hidden="false" customHeight="true" outlineLevel="0" collapsed="false"/>
    <row r="65495" customFormat="false" ht="12.8" hidden="false" customHeight="true" outlineLevel="0" collapsed="false"/>
    <row r="65496" customFormat="false" ht="12.8" hidden="false" customHeight="true" outlineLevel="0" collapsed="false"/>
    <row r="65497" customFormat="false" ht="12.8" hidden="false" customHeight="true" outlineLevel="0" collapsed="false"/>
    <row r="65498" customFormat="false" ht="12.8" hidden="false" customHeight="true" outlineLevel="0" collapsed="false"/>
    <row r="65499" customFormat="false" ht="12.8" hidden="false" customHeight="true" outlineLevel="0" collapsed="false"/>
    <row r="65500" customFormat="false" ht="12.8" hidden="false" customHeight="true" outlineLevel="0" collapsed="false"/>
    <row r="65501" customFormat="false" ht="12.8" hidden="false" customHeight="true" outlineLevel="0" collapsed="false"/>
    <row r="65502" customFormat="false" ht="12.8" hidden="false" customHeight="true" outlineLevel="0" collapsed="false"/>
    <row r="65503" customFormat="false" ht="12.8" hidden="false" customHeight="true" outlineLevel="0" collapsed="false"/>
    <row r="65504" customFormat="false" ht="12.8" hidden="false" customHeight="true" outlineLevel="0" collapsed="false"/>
    <row r="65505" customFormat="false" ht="12.8" hidden="false" customHeight="true" outlineLevel="0" collapsed="false"/>
    <row r="65506" customFormat="false" ht="12.8" hidden="false" customHeight="true" outlineLevel="0" collapsed="false"/>
    <row r="65507" customFormat="false" ht="12.8" hidden="false" customHeight="true" outlineLevel="0" collapsed="false"/>
    <row r="65508" customFormat="false" ht="12.8" hidden="false" customHeight="true" outlineLevel="0" collapsed="false"/>
    <row r="65509" customFormat="false" ht="12.8" hidden="false" customHeight="true" outlineLevel="0" collapsed="false"/>
    <row r="65510" customFormat="false" ht="12.8" hidden="false" customHeight="true" outlineLevel="0" collapsed="false"/>
    <row r="65511" customFormat="false" ht="12.8" hidden="false" customHeight="true" outlineLevel="0" collapsed="false"/>
    <row r="65512" customFormat="false" ht="12.8" hidden="false" customHeight="true" outlineLevel="0" collapsed="false"/>
    <row r="65513" customFormat="false" ht="12.8" hidden="false" customHeight="true" outlineLevel="0" collapsed="false"/>
    <row r="65514" customFormat="false" ht="12.8" hidden="false" customHeight="true" outlineLevel="0" collapsed="false"/>
    <row r="65515" customFormat="false" ht="12.8" hidden="false" customHeight="true" outlineLevel="0" collapsed="false"/>
    <row r="65516" customFormat="false" ht="12.8" hidden="false" customHeight="true" outlineLevel="0" collapsed="false"/>
    <row r="65517" customFormat="false" ht="12.8" hidden="false" customHeight="true" outlineLevel="0" collapsed="false"/>
    <row r="65518" customFormat="false" ht="12.8" hidden="false" customHeight="true" outlineLevel="0" collapsed="false"/>
    <row r="65519" customFormat="false" ht="12.8" hidden="false" customHeight="true" outlineLevel="0" collapsed="false"/>
    <row r="65520" customFormat="false" ht="12.8" hidden="false" customHeight="true" outlineLevel="0" collapsed="false"/>
    <row r="65521" customFormat="false" ht="12.8" hidden="false" customHeight="true" outlineLevel="0" collapsed="false"/>
    <row r="65522" customFormat="false" ht="12.8" hidden="false" customHeight="true" outlineLevel="0" collapsed="false"/>
    <row r="65523" customFormat="false" ht="12.8" hidden="false" customHeight="true" outlineLevel="0" collapsed="false"/>
    <row r="65524" customFormat="false" ht="12.8" hidden="false" customHeight="true" outlineLevel="0" collapsed="false"/>
    <row r="65525" customFormat="false" ht="12.8" hidden="false" customHeight="true" outlineLevel="0" collapsed="false"/>
    <row r="65526" customFormat="false" ht="12.8" hidden="false" customHeight="true" outlineLevel="0" collapsed="false"/>
    <row r="65527" customFormat="false" ht="12.8" hidden="false" customHeight="true" outlineLevel="0" collapsed="false"/>
    <row r="65528" customFormat="false" ht="12.8" hidden="false" customHeight="true" outlineLevel="0" collapsed="false"/>
    <row r="65529" customFormat="false" ht="12.8" hidden="false" customHeight="true" outlineLevel="0" collapsed="false"/>
    <row r="65530" customFormat="false" ht="12.8" hidden="false" customHeight="true" outlineLevel="0" collapsed="false"/>
    <row r="65531" customFormat="false" ht="12.8" hidden="false" customHeight="true" outlineLevel="0" collapsed="false"/>
    <row r="65532" customFormat="false" ht="12.8" hidden="false" customHeight="true" outlineLevel="0" collapsed="false"/>
    <row r="65533" customFormat="false" ht="12.8" hidden="false" customHeight="true" outlineLevel="0" collapsed="false"/>
    <row r="65534" customFormat="false" ht="12.8" hidden="false" customHeight="true" outlineLevel="0" collapsed="false"/>
    <row r="65535" customFormat="false" ht="12.8" hidden="false" customHeight="true" outlineLevel="0" collapsed="false"/>
    <row r="65536" customFormat="false" ht="12.8" hidden="false" customHeight="true" outlineLevel="0" collapsed="false"/>
    <row r="65537" customFormat="false" ht="12.8" hidden="false" customHeight="true" outlineLevel="0" collapsed="false"/>
    <row r="65538" customFormat="false" ht="12.8" hidden="false" customHeight="true" outlineLevel="0" collapsed="false"/>
    <row r="65539" customFormat="false" ht="12.8" hidden="false" customHeight="true" outlineLevel="0" collapsed="false"/>
    <row r="65540" customFormat="false" ht="12.8" hidden="false" customHeight="true" outlineLevel="0" collapsed="false"/>
    <row r="65541" customFormat="false" ht="12.8" hidden="false" customHeight="true" outlineLevel="0" collapsed="false"/>
    <row r="65542" customFormat="false" ht="12.8" hidden="false" customHeight="tru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6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E11"/>
    <mergeCell ref="AC12:AE12"/>
    <mergeCell ref="AC13:AE13"/>
    <mergeCell ref="AC14:AE14"/>
    <mergeCell ref="F16:F17"/>
    <mergeCell ref="H16:J16"/>
    <mergeCell ref="AC19:AE19"/>
    <mergeCell ref="AC20:AE20"/>
    <mergeCell ref="F22:F23"/>
    <mergeCell ref="H22:J22"/>
    <mergeCell ref="AC25:AE25"/>
    <mergeCell ref="AC26:AE26"/>
    <mergeCell ref="F28:F29"/>
    <mergeCell ref="H28:J28"/>
    <mergeCell ref="A31:AE31"/>
    <mergeCell ref="A32:B32"/>
    <mergeCell ref="AC33:AE33"/>
    <mergeCell ref="AC34:AE34"/>
    <mergeCell ref="AC35:AE35"/>
    <mergeCell ref="H37:J37"/>
    <mergeCell ref="T37:V37"/>
    <mergeCell ref="AC40:AE40"/>
    <mergeCell ref="AC41:AE41"/>
    <mergeCell ref="H43:J43"/>
    <mergeCell ref="T43:V43"/>
    <mergeCell ref="A46:AE46"/>
    <mergeCell ref="A47:B47"/>
    <mergeCell ref="AC48:AE48"/>
    <mergeCell ref="AC49:AE49"/>
    <mergeCell ref="AC50:AE50"/>
    <mergeCell ref="H52:J52"/>
    <mergeCell ref="T52:V52"/>
    <mergeCell ref="AC55:AE55"/>
    <mergeCell ref="AC56:AE56"/>
    <mergeCell ref="H58:J58"/>
    <mergeCell ref="T58:V58"/>
  </mergeCells>
  <hyperlinks>
    <hyperlink ref="A34" r:id="rId1" display="RAMPS L01"/>
    <hyperlink ref="A40" r:id="rId2" display="RAMPS L02"/>
    <hyperlink ref="A49" r:id="rId3" display="RAMPS L02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26627</TotalTime>
  <Application>LibreOffice/24.2.2.2$Linux_X86_64 LibreOffice_project/420$Build-2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2006-04-12T13:38:36Z</dcterms:created>
  <dc:creator/>
  <dc:description/>
  <dc:language>en-US</dc:language>
  <cp:lastModifiedBy/>
  <dcterms:modified xsi:type="dcterms:W3CDTF">2024-05-01T16:23:07Z</dcterms:modified>
  <cp:revision>3002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